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4905" activeTab="4"/>
  </bookViews>
  <sheets>
    <sheet name="人民医院（第一季度）" sheetId="1" r:id="rId1"/>
    <sheet name="人民医院 (第二季度)" sheetId="2" r:id="rId2"/>
    <sheet name="人民医院 (第三季度)" sheetId="3" r:id="rId3"/>
    <sheet name="人民医院 (第四季度)" sheetId="4" r:id="rId4"/>
    <sheet name="人民医院 (年度)" sheetId="5" r:id="rId5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</author>
  </authors>
  <commentList>
    <comment ref="K3" authorId="0">
      <text>
        <r>
          <rPr>
            <b/>
            <sz val="9"/>
            <rFont val="宋体"/>
            <family val="0"/>
          </rPr>
          <t>平均住院日：</t>
        </r>
        <r>
          <rPr>
            <sz val="9"/>
            <rFont val="宋体"/>
            <family val="0"/>
          </rPr>
          <t xml:space="preserve">
6</t>
        </r>
        <r>
          <rPr>
            <sz val="9"/>
            <rFont val="宋体"/>
            <family val="0"/>
          </rPr>
          <t>1024/8378=7.28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61775/64080=96.4%</t>
        </r>
      </text>
    </comment>
    <comment ref="C3" authorId="1">
      <text>
        <r>
          <rPr>
            <sz val="9"/>
            <rFont val="Tahoma"/>
            <family val="2"/>
          </rPr>
          <t xml:space="preserve">31717601.28/109640350.9=28.93%
</t>
        </r>
      </text>
    </comment>
    <comment ref="G3" authorId="1">
      <text>
        <r>
          <rPr>
            <sz val="9"/>
            <rFont val="宋体"/>
            <family val="0"/>
          </rPr>
          <t>门诊病人均次：
（</t>
        </r>
        <r>
          <rPr>
            <sz val="9"/>
            <rFont val="Tahoma"/>
            <family val="2"/>
          </rPr>
          <t>35947090.89-1357621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/154650=223.66
</t>
        </r>
        <r>
          <rPr>
            <sz val="9"/>
            <rFont val="宋体"/>
            <family val="0"/>
          </rPr>
          <t xml:space="preserve">门诊药品均次：
</t>
        </r>
        <r>
          <rPr>
            <sz val="9"/>
            <rFont val="Tahoma"/>
            <family val="2"/>
          </rPr>
          <t>15564986.91/154650=100.65</t>
        </r>
      </text>
    </comment>
    <comment ref="H3" authorId="1">
      <text>
        <r>
          <rPr>
            <b/>
            <sz val="9"/>
            <rFont val="宋体"/>
            <family val="0"/>
          </rPr>
          <t xml:space="preserve">出院病人均次：
</t>
        </r>
        <r>
          <rPr>
            <b/>
            <sz val="9"/>
            <rFont val="Tahoma"/>
            <family val="2"/>
          </rPr>
          <t xml:space="preserve">73693259.96/61775*7.28=8684.53
</t>
        </r>
        <r>
          <rPr>
            <b/>
            <sz val="9"/>
            <rFont val="宋体"/>
            <family val="0"/>
          </rPr>
          <t xml:space="preserve">出院药品均次：
</t>
        </r>
        <r>
          <rPr>
            <b/>
            <sz val="9"/>
            <rFont val="Tahoma"/>
            <family val="2"/>
          </rPr>
          <t>16152614.37/61775*7.28=1903.54</t>
        </r>
      </text>
    </comment>
    <comment ref="C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35232946.22/102401760.84=34.41%</t>
        </r>
      </text>
    </comment>
    <comment ref="G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31530394.16-1107906.8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>/118758=256.17
17097243.89/118758=143.97</t>
        </r>
      </text>
    </comment>
    <comment ref="H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70871366.68/59065*7.48=8975.16
18135702.33/59065*7.48=2296.71</t>
        </r>
      </text>
    </comment>
    <comment ref="K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58727/7851=7.48</t>
        </r>
      </text>
    </comment>
    <comment ref="L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59065/71635=82.45%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admin</author>
    <author>CWK-ZLP</author>
    <author>Unknown User</author>
  </authors>
  <commentList>
    <comment ref="K3" authorId="0">
      <text>
        <r>
          <rPr>
            <b/>
            <sz val="9"/>
            <rFont val="宋体"/>
            <family val="0"/>
          </rPr>
          <t>平均住院日：</t>
        </r>
        <r>
          <rPr>
            <sz val="9"/>
            <rFont val="宋体"/>
            <family val="0"/>
          </rPr>
          <t xml:space="preserve">
5</t>
        </r>
        <r>
          <rPr>
            <sz val="9"/>
            <rFont val="宋体"/>
            <family val="0"/>
          </rPr>
          <t>8890/8176=7.20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59325/64792=91.56%</t>
        </r>
      </text>
    </comment>
    <comment ref="C3" authorId="1">
      <text>
        <r>
          <rPr>
            <sz val="9"/>
            <rFont val="Tahoma"/>
            <family val="2"/>
          </rPr>
          <t xml:space="preserve">30812991.25/107346037.85=28.7%
</t>
        </r>
      </text>
    </comment>
    <comment ref="G3" authorId="1">
      <text>
        <r>
          <rPr>
            <sz val="9"/>
            <rFont val="宋体"/>
            <family val="0"/>
          </rPr>
          <t xml:space="preserve">门诊病人均次：
</t>
        </r>
        <r>
          <rPr>
            <sz val="9"/>
            <rFont val="Tahoma"/>
            <family val="2"/>
          </rPr>
          <t xml:space="preserve">(37068934.82-933134)/161721=223.45
</t>
        </r>
        <r>
          <rPr>
            <sz val="9"/>
            <rFont val="宋体"/>
            <family val="0"/>
          </rPr>
          <t xml:space="preserve">门诊药品均次：
</t>
        </r>
        <r>
          <rPr>
            <sz val="9"/>
            <rFont val="Tahoma"/>
            <family val="2"/>
          </rPr>
          <t>16394743.1/161721=101.38</t>
        </r>
      </text>
    </comment>
    <comment ref="H3" authorId="1">
      <text>
        <r>
          <rPr>
            <b/>
            <sz val="9"/>
            <rFont val="宋体"/>
            <family val="0"/>
          </rPr>
          <t xml:space="preserve">出院病人均次：
</t>
        </r>
        <r>
          <rPr>
            <b/>
            <sz val="9"/>
            <rFont val="Tahoma"/>
            <family val="2"/>
          </rPr>
          <t xml:space="preserve">70277103.03/59325*58890/8176=8532.51
</t>
        </r>
        <r>
          <rPr>
            <b/>
            <sz val="9"/>
            <rFont val="宋体"/>
            <family val="0"/>
          </rPr>
          <t xml:space="preserve">出院病人药品均次：
</t>
        </r>
        <r>
          <rPr>
            <b/>
            <sz val="9"/>
            <rFont val="Tahoma"/>
            <family val="2"/>
          </rPr>
          <t>14418248.15/59325*58890/8176=1750.55</t>
        </r>
      </text>
    </comment>
    <comment ref="C4" authorId="2">
      <text>
        <r>
          <rPr>
            <b/>
            <sz val="9"/>
            <rFont val="宋体"/>
            <family val="0"/>
          </rPr>
          <t>36745276.7/111562204.96=32.94%</t>
        </r>
      </text>
    </comment>
    <comment ref="D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15050243/36872422=39.34%</t>
        </r>
      </text>
    </comment>
    <comment ref="E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3235752/36872422=8.78%</t>
        </r>
      </text>
    </comment>
    <comment ref="F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7076/89118=7.94%</t>
        </r>
      </text>
    </comment>
    <comment ref="G4" authorId="2">
      <text>
        <r>
          <rPr>
            <sz val="9"/>
            <rFont val="宋体"/>
            <family val="0"/>
          </rPr>
          <t>门诊均次：36642134.38/141035=259.81
门诊均次药品费：
18295546.96/141035=129.72</t>
        </r>
      </text>
    </comment>
    <comment ref="H4" authorId="2">
      <text>
        <r>
          <rPr>
            <sz val="9"/>
            <rFont val="宋体"/>
            <family val="0"/>
          </rPr>
          <t xml:space="preserve">住院均次：74610846.38/58316*7.64=9774.79
住院均次药费
18449729.74/58316*7.64=2417.11
</t>
        </r>
      </text>
    </comment>
    <comment ref="I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17148093.09/89118=192.42</t>
        </r>
      </text>
    </comment>
    <comment ref="J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404/86710=0.47</t>
        </r>
      </text>
    </comment>
    <comment ref="K4" authorId="0">
      <text>
        <r>
          <rPr>
            <b/>
            <sz val="9"/>
            <rFont val="宋体"/>
            <family val="0"/>
          </rPr>
          <t>平均住院日：</t>
        </r>
        <r>
          <rPr>
            <sz val="9"/>
            <rFont val="宋体"/>
            <family val="0"/>
          </rPr>
          <t xml:space="preserve">
57813/7564=7.64</t>
        </r>
      </text>
    </comment>
    <comment ref="L4" authorId="0">
      <text>
        <r>
          <rPr>
            <b/>
            <sz val="9"/>
            <rFont val="宋体"/>
            <family val="0"/>
          </rPr>
          <t>床位使用率： 
58316/73275=79.59</t>
        </r>
      </text>
    </comment>
    <comment ref="M4" authorId="0">
      <text>
        <r>
          <rPr>
            <b/>
            <sz val="9"/>
            <rFont val="宋体"/>
            <family val="0"/>
          </rPr>
          <t>入出诊断符合率：
6930/7040=98.44</t>
        </r>
      </text>
    </comment>
    <comment ref="N4" authorId="0">
      <text>
        <r>
          <rPr>
            <b/>
            <sz val="9"/>
            <rFont val="宋体"/>
            <family val="0"/>
          </rPr>
          <t>抢救成功率：
241/271=88.93</t>
        </r>
      </text>
    </comment>
    <comment ref="M3" authorId="0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入出诊断符合率：
6930/7040=98.44</t>
        </r>
        <r>
          <rPr>
            <b/>
            <sz val="9"/>
            <rFont val="宋体"/>
            <family val="0"/>
          </rPr>
          <t xml:space="preserve">
刘金燕:</t>
        </r>
        <r>
          <rPr>
            <sz val="9"/>
            <rFont val="宋体"/>
            <family val="0"/>
          </rPr>
          <t xml:space="preserve">
7818/7882=99.19
</t>
        </r>
      </text>
    </comment>
    <comment ref="N3" authorId="0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抢救成功率：
241/271=88.93</t>
        </r>
        <r>
          <rPr>
            <b/>
            <sz val="9"/>
            <rFont val="宋体"/>
            <family val="0"/>
          </rPr>
          <t xml:space="preserve">
刘金燕:</t>
        </r>
        <r>
          <rPr>
            <sz val="9"/>
            <rFont val="宋体"/>
            <family val="0"/>
          </rPr>
          <t xml:space="preserve">
468/499=93.79
</t>
        </r>
      </text>
    </comment>
    <comment ref="D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17049145.20/36511319.18=46.70%</t>
        </r>
      </text>
    </comment>
    <comment ref="E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918242.13/36511319.18=2.52%</t>
        </r>
      </text>
    </comment>
    <comment ref="F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8589/98588=8.71%</t>
        </r>
      </text>
    </comment>
    <comment ref="I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13703040.45/98588=138.99</t>
        </r>
        <r>
          <rPr>
            <sz val="9"/>
            <rFont val="宋体"/>
            <family val="0"/>
          </rPr>
          <t>（新版合理用药系统，用药总金额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总处方数</t>
        </r>
      </text>
    </comment>
    <comment ref="J3" authorId="3">
      <text>
        <r>
          <rPr>
            <b/>
            <sz val="9"/>
            <rFont val="宋体"/>
            <family val="0"/>
          </rPr>
          <t>姜小琴:</t>
        </r>
        <r>
          <rPr>
            <sz val="9"/>
            <rFont val="宋体"/>
            <family val="0"/>
          </rPr>
          <t xml:space="preserve">
79/109100=0.07%
</t>
        </r>
      </text>
    </comment>
  </commentList>
</comments>
</file>

<file path=xl/comments3.xml><?xml version="1.0" encoding="utf-8"?>
<comments xmlns="http://schemas.openxmlformats.org/spreadsheetml/2006/main">
  <authors>
    <author>lenovo</author>
    <author>CWK-ZLP</author>
    <author>admin</author>
  </authors>
  <commentList>
    <comment ref="K3" authorId="0">
      <text>
        <r>
          <rPr>
            <b/>
            <sz val="9"/>
            <rFont val="宋体"/>
            <family val="0"/>
          </rPr>
          <t>平均住院日：
5</t>
        </r>
        <r>
          <rPr>
            <b/>
            <sz val="9"/>
            <rFont val="宋体"/>
            <family val="0"/>
          </rPr>
          <t>8112/8447=6.88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57800/65504=88.24%</t>
        </r>
      </text>
    </comment>
    <comment ref="C4" authorId="1">
      <text>
        <r>
          <rPr>
            <b/>
            <sz val="9"/>
            <rFont val="宋体"/>
            <family val="0"/>
          </rPr>
          <t>34933564.27/106542799.61=32.79%</t>
        </r>
        <r>
          <rPr>
            <sz val="9"/>
            <rFont val="宋体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14177146/35936709=39.45%</t>
        </r>
      </text>
    </comment>
    <comment ref="E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3295147/35936709=9.17%</t>
        </r>
      </text>
    </comment>
    <comment ref="F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7638/92765=8.23%</t>
        </r>
      </text>
    </comment>
    <comment ref="G4" authorId="1">
      <text>
        <r>
          <rPr>
            <sz val="9"/>
            <rFont val="宋体"/>
            <family val="0"/>
          </rPr>
          <t>门诊均次36905174.07/154710=238.54元
门诊均次药费
18459877.6/154710=119.32元</t>
        </r>
      </text>
    </comment>
    <comment ref="H4" authorId="1">
      <text>
        <r>
          <rPr>
            <sz val="9"/>
            <rFont val="宋体"/>
            <family val="0"/>
          </rPr>
          <t xml:space="preserve">出院均次
76176883/63985*7.51=8940.98元
出院均次药费
16473686/63985*7.51=1933.54元
</t>
        </r>
      </text>
    </comment>
    <comment ref="I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17198516/92765=185.40</t>
        </r>
      </text>
    </comment>
    <comment ref="J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416/92741=0.45%</t>
        </r>
      </text>
    </comment>
    <comment ref="K4" authorId="0">
      <text>
        <r>
          <rPr>
            <b/>
            <sz val="9"/>
            <rFont val="宋体"/>
            <family val="0"/>
          </rPr>
          <t>平均住院日：
64649/8612=7.51</t>
        </r>
      </text>
    </comment>
    <comment ref="L4" authorId="0">
      <text>
        <r>
          <rPr>
            <b/>
            <sz val="9"/>
            <rFont val="宋体"/>
            <family val="0"/>
          </rPr>
          <t>床位使用率： 
63985/71270=89.78</t>
        </r>
      </text>
    </comment>
    <comment ref="M4" authorId="0">
      <text>
        <r>
          <rPr>
            <b/>
            <sz val="9"/>
            <rFont val="宋体"/>
            <family val="0"/>
          </rPr>
          <t>入出诊断符合率：
7968/8053=98.94</t>
        </r>
      </text>
    </comment>
    <comment ref="N4" authorId="0">
      <text>
        <r>
          <rPr>
            <b/>
            <sz val="9"/>
            <rFont val="宋体"/>
            <family val="0"/>
          </rPr>
          <t>抢救成功率：
371/408=90.93</t>
        </r>
      </text>
    </comment>
    <comment ref="G3" authorId="2">
      <text>
        <r>
          <rPr>
            <sz val="9"/>
            <rFont val="宋体"/>
            <family val="0"/>
          </rPr>
          <t>门诊均次：
（</t>
        </r>
        <r>
          <rPr>
            <sz val="9"/>
            <rFont val="Tahoma"/>
            <family val="2"/>
          </rPr>
          <t>41612672.69-860852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/169086=241.01
</t>
        </r>
        <r>
          <rPr>
            <sz val="9"/>
            <rFont val="宋体"/>
            <family val="0"/>
          </rPr>
          <t>门诊药品均次：</t>
        </r>
        <r>
          <rPr>
            <sz val="9"/>
            <rFont val="Tahoma"/>
            <family val="2"/>
          </rPr>
          <t xml:space="preserve">17396607.34/169086=102.89
</t>
        </r>
      </text>
    </comment>
    <comment ref="H3" authorId="2">
      <text>
        <r>
          <rPr>
            <sz val="9"/>
            <rFont val="宋体"/>
            <family val="0"/>
          </rPr>
          <t>出院病人均次：</t>
        </r>
        <r>
          <rPr>
            <sz val="9"/>
            <rFont val="Tahoma"/>
            <family val="2"/>
          </rPr>
          <t xml:space="preserve">70290344.09/57800*6.88=8391.06
</t>
        </r>
        <r>
          <rPr>
            <sz val="9"/>
            <rFont val="宋体"/>
            <family val="0"/>
          </rPr>
          <t>住院药品均次：</t>
        </r>
        <r>
          <rPr>
            <sz val="9"/>
            <rFont val="Tahoma"/>
            <family val="2"/>
          </rPr>
          <t xml:space="preserve">70290344.09/57800*6.88=1736.49
</t>
        </r>
      </text>
    </comment>
    <comment ref="M3" authorId="0">
      <text>
        <r>
          <rPr>
            <b/>
            <sz val="9"/>
            <rFont val="宋体"/>
            <family val="0"/>
          </rPr>
          <t>入出诊断符合率：
8073/8122=99.40</t>
        </r>
      </text>
    </comment>
    <comment ref="N3" authorId="0">
      <text>
        <r>
          <rPr>
            <b/>
            <sz val="9"/>
            <rFont val="宋体"/>
            <family val="0"/>
          </rPr>
          <t>抢救成功率：
459/485=94.64</t>
        </r>
      </text>
    </comment>
    <comment ref="D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38499057/93640401=41.56</t>
        </r>
        <r>
          <rPr>
            <sz val="9"/>
            <rFont val="宋体"/>
            <family val="0"/>
          </rPr>
          <t>%</t>
        </r>
        <r>
          <rPr>
            <sz val="9"/>
            <rFont val="宋体"/>
            <family val="0"/>
          </rPr>
          <t xml:space="preserve">
基药金额不包括中药饮片，数据来自内网</t>
        </r>
      </text>
    </comment>
    <comment ref="E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3694357/31683697=11.66%
数据来自2.0合理用药系统</t>
        </r>
      </text>
    </comment>
    <comment ref="F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14790/116865=12.66%
数据来自3.0合理用药系统
</t>
        </r>
      </text>
    </commen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82/102729</t>
        </r>
        <r>
          <rPr>
            <sz val="9"/>
            <rFont val="宋体"/>
            <family val="0"/>
          </rPr>
          <t>=0.08%</t>
        </r>
      </text>
    </comment>
    <comment ref="C3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31942852.68/111903016.78=28.55%</t>
        </r>
      </text>
    </comment>
    <comment ref="I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16135924.27/109947=147.76
数据来自2.0合理用药系统
备注：与3.0统计数据差距极大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Administrator</author>
    <author>lenovo</author>
  </authors>
  <commentList>
    <comment ref="C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35456867.21/126177908.73=28.1%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31141840.97/115879149.3=26.87%</t>
        </r>
      </text>
    </comment>
    <comment ref="G3" authorId="0">
      <text>
        <r>
          <rPr>
            <b/>
            <sz val="9"/>
            <rFont val="Tahoma"/>
            <family val="2"/>
          </rPr>
          <t>admin:</t>
        </r>
        <r>
          <rPr>
            <b/>
            <sz val="9"/>
            <rFont val="宋体"/>
            <family val="0"/>
          </rPr>
          <t>门诊病人均次费用</t>
        </r>
        <r>
          <rPr>
            <b/>
            <sz val="9"/>
            <rFont val="Tahoma"/>
            <family val="2"/>
          </rPr>
          <t>=</t>
        </r>
        <r>
          <rPr>
            <b/>
            <sz val="9"/>
            <rFont val="宋体"/>
            <family val="0"/>
          </rPr>
          <t>（</t>
        </r>
        <r>
          <rPr>
            <b/>
            <sz val="9"/>
            <rFont val="Tahoma"/>
            <family val="2"/>
          </rPr>
          <t>47740010.07-7617377.7</t>
        </r>
        <r>
          <rPr>
            <b/>
            <sz val="9"/>
            <rFont val="宋体"/>
            <family val="0"/>
          </rPr>
          <t>）</t>
        </r>
        <r>
          <rPr>
            <b/>
            <sz val="9"/>
            <rFont val="Tahoma"/>
            <family val="2"/>
          </rPr>
          <t xml:space="preserve">/155379=258.22
</t>
        </r>
        <r>
          <rPr>
            <b/>
            <sz val="9"/>
            <rFont val="宋体"/>
            <family val="0"/>
          </rPr>
          <t>药品均次</t>
        </r>
        <r>
          <rPr>
            <b/>
            <sz val="9"/>
            <rFont val="Tahoma"/>
            <family val="2"/>
          </rPr>
          <t>=19350059.8/155379=124.53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门诊均次</t>
        </r>
        <r>
          <rPr>
            <sz val="9"/>
            <rFont val="Tahoma"/>
            <family val="2"/>
          </rPr>
          <t>=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40553472.35-7388436.5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/160295=206.9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=16255331.94/160295=101.41</t>
        </r>
      </text>
    </comment>
    <comment ref="H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出院均次</t>
        </r>
        <r>
          <rPr>
            <sz val="9"/>
            <rFont val="Tahoma"/>
            <family val="2"/>
          </rPr>
          <t xml:space="preserve">=78437898.66/59814*6.85=8982.84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=16106807.41/59814*6.85=1844.58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出院均次</t>
        </r>
        <r>
          <rPr>
            <sz val="9"/>
            <rFont val="Tahoma"/>
            <family val="2"/>
          </rPr>
          <t xml:space="preserve">=75325676.95/65676*7.13=8177.6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=14886509.03/65676*7.13=1616.13</t>
        </r>
      </text>
    </comment>
    <comment ref="K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62163/9075=6.85</t>
        </r>
      </text>
    </comment>
    <comment ref="K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66334/9301=7.13</t>
        </r>
      </text>
    </comment>
    <comment ref="L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59814/65504=91.31%</t>
        </r>
      </text>
    </comment>
    <comment ref="L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65676/65504=100.26%</t>
        </r>
      </text>
    </comment>
    <comment ref="N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636/661=96.22%</t>
        </r>
      </text>
    </comment>
    <comment ref="M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8690/8729=99.56%</t>
        </r>
      </text>
    </comment>
    <comment ref="Q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普通号预约人次13979/普通号就诊人次108300</t>
        </r>
      </text>
    </comment>
    <comment ref="R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专家号预约人次6858/专家号就诊人次35564</t>
        </r>
      </text>
    </comment>
    <comment ref="D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15499215/36951811.4=41.94%</t>
        </r>
      </text>
    </comment>
    <comment ref="E3" authorId="2">
      <text>
        <r>
          <rPr>
            <sz val="9"/>
            <rFont val="宋体"/>
            <family val="0"/>
          </rPr>
          <t>3806569.05/36077489.10=10.55%</t>
        </r>
      </text>
    </comment>
    <comment ref="F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1350/107049=11.54%</t>
        </r>
      </text>
    </comment>
    <comment ref="I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2.0系统
17780238.32/115056=155.50</t>
        </r>
      </text>
    </comment>
    <comment ref="J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96/115006=0.08%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Administrator</author>
    <author>lenovo</author>
  </authors>
  <commentList>
    <comment ref="C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129930312.42/455067314.21=28.55%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138053628.16/444385914.71=31.07%</t>
        </r>
      </text>
    </comment>
    <comment ref="G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门诊均次</t>
        </r>
        <r>
          <rPr>
            <sz val="9"/>
            <rFont val="Tahoma"/>
            <family val="2"/>
          </rPr>
          <t>=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162368708.47-10768984.7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/606340=250.02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=68706397.15/606340=113.31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门诊均次</t>
        </r>
        <r>
          <rPr>
            <sz val="9"/>
            <rFont val="Tahoma"/>
            <family val="2"/>
          </rPr>
          <t>=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147401141.66-10266310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/574798=238.58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=70108000.41/574798=121.97</t>
        </r>
      </text>
    </comment>
    <comment ref="H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出院均次</t>
        </r>
        <r>
          <rPr>
            <sz val="9"/>
            <rFont val="Tahoma"/>
            <family val="2"/>
          </rPr>
          <t xml:space="preserve">292698605.74/238714*7.05=8644.34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=61223915.27/238714*7.05=1808.14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出院均次</t>
        </r>
        <r>
          <rPr>
            <sz val="9"/>
            <rFont val="Tahoma"/>
            <family val="2"/>
          </rPr>
          <t xml:space="preserve">=296984773.05/247042*7.43=8932.07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=67945627.75/247042*7.43=2043.52</t>
        </r>
      </text>
    </comment>
    <comment ref="K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240189/34076=7.05</t>
        </r>
      </text>
    </comment>
    <comment ref="K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247527/33328=7.43</t>
        </r>
      </text>
    </comment>
    <comment ref="N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2015/2125=94.82%</t>
        </r>
      </text>
    </comment>
    <comment ref="M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32578/32802=99.32%</t>
        </r>
      </text>
    </comment>
    <comment ref="L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238714/259880=91.86%</t>
        </r>
      </text>
    </comment>
    <comment ref="L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247042/281684=87.7%</t>
        </r>
      </text>
    </comment>
    <comment ref="Q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普通号预约人次47488/普通号就诊人次381233</t>
        </r>
      </text>
    </comment>
    <comment ref="R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专家号预约人次28364/专家号就诊人次173660</t>
        </r>
      </text>
    </comment>
    <comment ref="D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内网
59509749/134796629=44.15%</t>
        </r>
      </text>
    </comment>
    <comment ref="E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14550270/131639636=11.05%
2.0合理用药系统</t>
        </r>
      </text>
    </comment>
    <comment ref="F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51071/428127=11.93%
2.0合理用药系统</t>
        </r>
      </text>
    </comment>
    <comment ref="I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63940881.05/428127=149.35
2.0合理用药系统</t>
        </r>
      </text>
    </comment>
    <comment ref="J3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965/424384=0.23%</t>
        </r>
      </text>
    </comment>
  </commentList>
</comments>
</file>

<file path=xl/sharedStrings.xml><?xml version="1.0" encoding="utf-8"?>
<sst xmlns="http://schemas.openxmlformats.org/spreadsheetml/2006/main" count="156" uniqueCount="70">
  <si>
    <t>医院</t>
  </si>
  <si>
    <t>时间段</t>
  </si>
  <si>
    <t>医院药品收入占医疗收入的比例(%)</t>
  </si>
  <si>
    <t>国家基本药物目录品种使用金额比例(%)</t>
  </si>
  <si>
    <t>抗菌药物占药品使用比例(%)</t>
  </si>
  <si>
    <t>抗菌药物在门诊处方的比例(%)</t>
  </si>
  <si>
    <t>门诊病人均次费用\其中药品费（元）</t>
  </si>
  <si>
    <t>出院病人均次费用
\其中药品费
（元）</t>
  </si>
  <si>
    <t>门诊处方平均金额（元）</t>
  </si>
  <si>
    <t>不合格处方占全部处方比例（%）</t>
  </si>
  <si>
    <t>平均住院日（天）</t>
  </si>
  <si>
    <t>床位使用率
（%）</t>
  </si>
  <si>
    <t>入出院诊断符合率(%)</t>
  </si>
  <si>
    <t>危重病人抢救成功率(%)</t>
  </si>
  <si>
    <t>门诊普通号源预约开放比例(%)</t>
  </si>
  <si>
    <t>门诊专家号源预约开放比例(%)</t>
  </si>
  <si>
    <t>普通号预约就诊率(%)</t>
  </si>
  <si>
    <t>专家号预约就诊率（%）</t>
  </si>
  <si>
    <t>江山市人民医院</t>
  </si>
  <si>
    <t>去年同期</t>
  </si>
  <si>
    <t>同比长或下降%</t>
  </si>
  <si>
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具体计算过程要以插入批注形式注明（方法：点击单元格-右键单击-插入批注），以方便核对。请照此执行！</t>
  </si>
  <si>
    <t>2021年一季度衢州市县级以上医院医疗服务阳光用药及相关信息公示表</t>
  </si>
  <si>
    <t>2021年一季度</t>
  </si>
  <si>
    <t>2021年二季度衢州市县级以上医院医疗服务阳光用药及相关信息公示表</t>
  </si>
  <si>
    <t>2021年二季度</t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</si>
  <si>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 </t>
    </r>
    <r>
      <rPr>
        <u val="single"/>
        <sz val="12"/>
        <color indexed="10"/>
        <rFont val="宋体"/>
        <family val="0"/>
      </rPr>
      <t>11427</t>
    </r>
    <r>
      <rPr>
        <u val="single"/>
        <sz val="12"/>
        <color indexed="10"/>
        <rFont val="宋体"/>
        <family val="0"/>
      </rPr>
      <t xml:space="preserve">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</t>
    </r>
    <r>
      <rPr>
        <u val="single"/>
        <sz val="12"/>
        <color indexed="10"/>
        <rFont val="宋体"/>
        <family val="0"/>
      </rPr>
      <t>135.76</t>
    </r>
    <r>
      <rPr>
        <u val="single"/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万元</t>
    </r>
  </si>
  <si>
    <r>
      <t>223.66</t>
    </r>
    <r>
      <rPr>
        <sz val="11"/>
        <rFont val="宋体"/>
        <family val="0"/>
      </rPr>
      <t>\</t>
    </r>
    <r>
      <rPr>
        <sz val="11"/>
        <rFont val="宋体"/>
        <family val="0"/>
      </rPr>
      <t>100.65</t>
    </r>
  </si>
  <si>
    <r>
      <t>256.17</t>
    </r>
    <r>
      <rPr>
        <sz val="11"/>
        <rFont val="宋体"/>
        <family val="0"/>
      </rPr>
      <t>\</t>
    </r>
    <r>
      <rPr>
        <sz val="11"/>
        <rFont val="宋体"/>
        <family val="0"/>
      </rPr>
      <t>143.97</t>
    </r>
  </si>
  <si>
    <t>-12.69\-30.09</t>
  </si>
  <si>
    <r>
      <t>8975.16</t>
    </r>
    <r>
      <rPr>
        <sz val="11"/>
        <rFont val="宋体"/>
        <family val="0"/>
      </rPr>
      <t>\</t>
    </r>
    <r>
      <rPr>
        <sz val="11"/>
        <rFont val="宋体"/>
        <family val="0"/>
      </rPr>
      <t>2296.71</t>
    </r>
  </si>
  <si>
    <r>
      <t>-3.24</t>
    </r>
    <r>
      <rPr>
        <sz val="11"/>
        <color indexed="8"/>
        <rFont val="宋体"/>
        <family val="0"/>
      </rPr>
      <t>\</t>
    </r>
    <r>
      <rPr>
        <sz val="11"/>
        <color indexed="8"/>
        <rFont val="宋体"/>
        <family val="0"/>
      </rPr>
      <t>-17.12</t>
    </r>
  </si>
  <si>
    <r>
      <t>22</t>
    </r>
    <r>
      <rPr>
        <sz val="11"/>
        <rFont val="宋体"/>
        <family val="0"/>
      </rPr>
      <t>3.45</t>
    </r>
    <r>
      <rPr>
        <sz val="11"/>
        <rFont val="宋体"/>
        <family val="0"/>
      </rPr>
      <t>\101.38</t>
    </r>
  </si>
  <si>
    <r>
      <t>85</t>
    </r>
    <r>
      <rPr>
        <sz val="11"/>
        <rFont val="宋体"/>
        <family val="0"/>
      </rPr>
      <t>32.51</t>
    </r>
    <r>
      <rPr>
        <sz val="11"/>
        <rFont val="宋体"/>
        <family val="0"/>
      </rPr>
      <t>\17</t>
    </r>
    <r>
      <rPr>
        <sz val="11"/>
        <rFont val="宋体"/>
        <family val="0"/>
      </rPr>
      <t>50.55</t>
    </r>
  </si>
  <si>
    <r>
      <t>-</t>
    </r>
    <r>
      <rPr>
        <sz val="11"/>
        <color indexed="8"/>
        <rFont val="宋体"/>
        <family val="0"/>
      </rPr>
      <t>13.99\-21.85</t>
    </r>
  </si>
  <si>
    <r>
      <t>-</t>
    </r>
    <r>
      <rPr>
        <sz val="11"/>
        <color indexed="8"/>
        <rFont val="宋体"/>
        <family val="0"/>
      </rPr>
      <t>12.71\-27.58</t>
    </r>
  </si>
  <si>
    <t>259.81\129.72</t>
  </si>
  <si>
    <t>9774.79\2417.11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</si>
  <si>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</si>
  <si>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12112 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93.31    </t>
    </r>
    <r>
      <rPr>
        <sz val="12"/>
        <color indexed="10"/>
        <rFont val="宋体"/>
        <family val="0"/>
      </rPr>
      <t>万元</t>
    </r>
  </si>
  <si>
    <t>2021年三季度衢州市县级以上医院医疗服务阳光用药及相关信息公示表</t>
  </si>
  <si>
    <t>2021年三季度</t>
  </si>
  <si>
    <t>238.54/119.32</t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</si>
  <si>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10800 _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86.09   </t>
    </r>
    <r>
      <rPr>
        <sz val="12"/>
        <color indexed="10"/>
        <rFont val="宋体"/>
        <family val="0"/>
      </rPr>
      <t>万元</t>
    </r>
  </si>
  <si>
    <t>241.01/102.89</t>
  </si>
  <si>
    <r>
      <t>8366</t>
    </r>
    <r>
      <rPr>
        <sz val="11"/>
        <rFont val="宋体"/>
        <family val="0"/>
      </rPr>
      <t>.</t>
    </r>
    <r>
      <rPr>
        <sz val="11"/>
        <rFont val="宋体"/>
        <family val="0"/>
      </rPr>
      <t>74</t>
    </r>
    <r>
      <rPr>
        <sz val="11"/>
        <rFont val="宋体"/>
        <family val="0"/>
      </rPr>
      <t>/173</t>
    </r>
    <r>
      <rPr>
        <sz val="11"/>
        <rFont val="宋体"/>
        <family val="0"/>
      </rPr>
      <t>1.46</t>
    </r>
  </si>
  <si>
    <r>
      <t>1</t>
    </r>
    <r>
      <rPr>
        <sz val="11"/>
        <color indexed="8"/>
        <rFont val="宋体"/>
        <family val="0"/>
      </rPr>
      <t>.04/-13.77</t>
    </r>
  </si>
  <si>
    <r>
      <t>-</t>
    </r>
    <r>
      <rPr>
        <sz val="11"/>
        <color indexed="8"/>
        <rFont val="宋体"/>
        <family val="0"/>
      </rPr>
      <t>6.42/-10.45</t>
    </r>
  </si>
  <si>
    <r>
  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</t>
    </r>
    <r>
      <rPr>
        <sz val="12"/>
        <color indexed="10"/>
        <rFont val="宋体"/>
        <family val="0"/>
      </rPr>
      <t>具体计算过程要以插入批注形式注明</t>
    </r>
    <r>
      <rPr>
        <sz val="12"/>
        <color indexed="10"/>
        <rFont val="宋体"/>
        <family val="0"/>
      </rPr>
      <t>（方法：点击单元格-右键单击-插入批注），以方便核对。请照此执行！</t>
    </r>
  </si>
  <si>
    <t>8940.98/1933.54</t>
  </si>
  <si>
    <t>206.90/101.41</t>
  </si>
  <si>
    <t>8177.60/1616.13</t>
  </si>
  <si>
    <r>
      <t>2</t>
    </r>
    <r>
      <rPr>
        <sz val="11"/>
        <rFont val="宋体"/>
        <family val="0"/>
      </rPr>
      <t>38.58/121.97</t>
    </r>
  </si>
  <si>
    <r>
      <t>8</t>
    </r>
    <r>
      <rPr>
        <sz val="11"/>
        <rFont val="宋体"/>
        <family val="0"/>
      </rPr>
      <t>932.07/2043.52</t>
    </r>
  </si>
  <si>
    <t>2021年度衢州市县级以上医院医疗服务阳光用药及相关信息公示表</t>
  </si>
  <si>
    <t>2021年四季度衢州市县级以上医院医疗服务阳光用药及相关信息公示表</t>
  </si>
  <si>
    <t>2021年度</t>
  </si>
  <si>
    <t>2021年四季度</t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</si>
  <si>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45807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1076.9   </t>
    </r>
    <r>
      <rPr>
        <sz val="12"/>
        <color indexed="10"/>
        <rFont val="宋体"/>
        <family val="0"/>
      </rPr>
      <t>万元</t>
    </r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</si>
  <si>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11468 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</t>
    </r>
    <r>
      <rPr>
        <u val="single"/>
        <sz val="12"/>
        <color indexed="10"/>
        <rFont val="宋体"/>
        <family val="0"/>
      </rPr>
      <t>761.74</t>
    </r>
    <r>
      <rPr>
        <u val="single"/>
        <sz val="12"/>
        <color indexed="10"/>
        <rFont val="宋体"/>
        <family val="0"/>
      </rPr>
      <t xml:space="preserve">  </t>
    </r>
    <r>
      <rPr>
        <sz val="12"/>
        <color indexed="10"/>
        <rFont val="宋体"/>
        <family val="0"/>
      </rPr>
      <t>万元</t>
    </r>
  </si>
  <si>
    <t>258.22/124.53</t>
  </si>
  <si>
    <t>8982.84/1844.58</t>
  </si>
  <si>
    <r>
      <t>2</t>
    </r>
    <r>
      <rPr>
        <sz val="11"/>
        <color indexed="8"/>
        <rFont val="宋体"/>
        <family val="0"/>
      </rPr>
      <t>4.80/22.80</t>
    </r>
  </si>
  <si>
    <r>
      <t>9</t>
    </r>
    <r>
      <rPr>
        <sz val="11"/>
        <color indexed="8"/>
        <rFont val="宋体"/>
        <family val="0"/>
      </rPr>
      <t>.85/14.14</t>
    </r>
  </si>
  <si>
    <r>
      <t>2</t>
    </r>
    <r>
      <rPr>
        <sz val="11"/>
        <rFont val="宋体"/>
        <family val="0"/>
      </rPr>
      <t>50.02/113.31</t>
    </r>
  </si>
  <si>
    <r>
      <t>8</t>
    </r>
    <r>
      <rPr>
        <sz val="11"/>
        <rFont val="宋体"/>
        <family val="0"/>
      </rPr>
      <t>644.34/1808.14</t>
    </r>
  </si>
  <si>
    <r>
      <t>4</t>
    </r>
    <r>
      <rPr>
        <sz val="11"/>
        <color indexed="8"/>
        <rFont val="宋体"/>
        <family val="0"/>
      </rPr>
      <t>.80/-7.10</t>
    </r>
  </si>
  <si>
    <r>
      <t>-</t>
    </r>
    <r>
      <rPr>
        <sz val="11"/>
        <color indexed="8"/>
        <rFont val="宋体"/>
        <family val="0"/>
      </rPr>
      <t>3.22/-11.71</t>
    </r>
  </si>
  <si>
    <r>
  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具体计算过程要以</t>
    </r>
    <r>
      <rPr>
        <b/>
        <sz val="12"/>
        <color indexed="10"/>
        <rFont val="宋体"/>
        <family val="0"/>
      </rPr>
      <t>插入批注形式注明（方法：点击单元格-右键单击-插入批注），以方便核对。请照此执行！</t>
    </r>
  </si>
  <si>
    <r>
      <t>868</t>
    </r>
    <r>
      <rPr>
        <sz val="11"/>
        <rFont val="宋体"/>
        <family val="0"/>
      </rPr>
      <t>4.53</t>
    </r>
    <r>
      <rPr>
        <sz val="11"/>
        <rFont val="宋体"/>
        <family val="0"/>
      </rPr>
      <t>\19</t>
    </r>
    <r>
      <rPr>
        <sz val="11"/>
        <rFont val="宋体"/>
        <family val="0"/>
      </rPr>
      <t>03.54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</si>
</sst>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zoomScalePageLayoutView="0" workbookViewId="0" topLeftCell="A4">
      <selection activeCell="G7" sqref="G7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0.375" style="4" customWidth="1"/>
    <col min="10" max="11" width="7.25390625" style="4" customWidth="1"/>
    <col min="12" max="12" width="12.625" style="4" customWidth="1"/>
    <col min="13" max="13" width="9.00390625" style="4" customWidth="1"/>
    <col min="14" max="14" width="9.375" style="4" customWidth="1"/>
    <col min="15" max="17" width="7.25390625" style="4" customWidth="1"/>
    <col min="18" max="18" width="11.50390625" style="0" customWidth="1"/>
  </cols>
  <sheetData>
    <row r="1" spans="1:17" s="1" customFormat="1" ht="48.7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1" t="s">
        <v>14</v>
      </c>
      <c r="P2" s="11" t="s">
        <v>15</v>
      </c>
      <c r="Q2" s="11" t="s">
        <v>16</v>
      </c>
      <c r="R2" s="15" t="s">
        <v>17</v>
      </c>
    </row>
    <row r="3" spans="1:18" s="3" customFormat="1" ht="43.5" customHeight="1">
      <c r="A3" s="41" t="s">
        <v>18</v>
      </c>
      <c r="B3" s="6" t="s">
        <v>23</v>
      </c>
      <c r="C3" s="6">
        <v>28.93</v>
      </c>
      <c r="D3" s="7">
        <v>42.35</v>
      </c>
      <c r="E3" s="7">
        <v>11.67</v>
      </c>
      <c r="F3" s="7">
        <v>9.92</v>
      </c>
      <c r="G3" s="17" t="s">
        <v>27</v>
      </c>
      <c r="H3" s="35" t="s">
        <v>69</v>
      </c>
      <c r="I3" s="12">
        <v>148.33</v>
      </c>
      <c r="J3" s="7">
        <v>0.33</v>
      </c>
      <c r="K3" s="6">
        <v>7.28</v>
      </c>
      <c r="L3" s="13">
        <v>96.4</v>
      </c>
      <c r="M3" s="13">
        <v>99.1</v>
      </c>
      <c r="N3" s="13">
        <v>94.15</v>
      </c>
      <c r="O3" s="6">
        <v>100</v>
      </c>
      <c r="P3" s="6">
        <v>100</v>
      </c>
      <c r="Q3" s="13">
        <v>10.31</v>
      </c>
      <c r="R3" s="15">
        <v>13.19</v>
      </c>
    </row>
    <row r="4" spans="1:18" s="3" customFormat="1" ht="66" customHeight="1">
      <c r="A4" s="41"/>
      <c r="B4" s="6" t="s">
        <v>19</v>
      </c>
      <c r="C4" s="6">
        <v>34.41</v>
      </c>
      <c r="D4" s="7">
        <v>37.7</v>
      </c>
      <c r="E4" s="7">
        <v>10.92</v>
      </c>
      <c r="F4" s="7">
        <v>10.21</v>
      </c>
      <c r="G4" s="17" t="s">
        <v>28</v>
      </c>
      <c r="H4" s="17" t="s">
        <v>30</v>
      </c>
      <c r="I4" s="12">
        <v>197.61</v>
      </c>
      <c r="J4" s="7">
        <v>0.48</v>
      </c>
      <c r="K4" s="6">
        <v>7.48</v>
      </c>
      <c r="L4" s="13">
        <v>82.45</v>
      </c>
      <c r="M4" s="13">
        <v>99.41</v>
      </c>
      <c r="N4" s="13">
        <v>86.55</v>
      </c>
      <c r="O4" s="6">
        <v>100</v>
      </c>
      <c r="P4" s="6">
        <v>100</v>
      </c>
      <c r="Q4" s="13">
        <v>3.82</v>
      </c>
      <c r="R4" s="15">
        <v>6.48</v>
      </c>
    </row>
    <row r="5" spans="1:18" s="3" customFormat="1" ht="43.5" customHeight="1">
      <c r="A5" s="41"/>
      <c r="B5" s="6" t="s">
        <v>20</v>
      </c>
      <c r="C5" s="9">
        <f>C3-C4</f>
        <v>-5.479999999999997</v>
      </c>
      <c r="D5" s="9">
        <f>D3-D4</f>
        <v>4.649999999999999</v>
      </c>
      <c r="E5" s="9">
        <f>E3-E4</f>
        <v>0.75</v>
      </c>
      <c r="F5" s="9">
        <f>F3-F4</f>
        <v>-0.2900000000000009</v>
      </c>
      <c r="G5" s="18" t="s">
        <v>29</v>
      </c>
      <c r="H5" s="18" t="s">
        <v>31</v>
      </c>
      <c r="I5" s="14">
        <f>(I3-I4)/I4</f>
        <v>-0.2493800921006022</v>
      </c>
      <c r="J5" s="9">
        <f aca="true" t="shared" si="0" ref="J5:R5">J3-J4</f>
        <v>-0.14999999999999997</v>
      </c>
      <c r="K5" s="10">
        <f t="shared" si="0"/>
        <v>-0.20000000000000018</v>
      </c>
      <c r="L5" s="13">
        <f t="shared" si="0"/>
        <v>13.950000000000003</v>
      </c>
      <c r="M5" s="13">
        <f t="shared" si="0"/>
        <v>-0.3100000000000023</v>
      </c>
      <c r="N5" s="13">
        <f t="shared" si="0"/>
        <v>7.6000000000000085</v>
      </c>
      <c r="O5" s="10">
        <f t="shared" si="0"/>
        <v>0</v>
      </c>
      <c r="P5" s="10">
        <f t="shared" si="0"/>
        <v>0</v>
      </c>
      <c r="Q5" s="13">
        <f t="shared" si="0"/>
        <v>6.49</v>
      </c>
      <c r="R5" s="15">
        <f t="shared" si="0"/>
        <v>6.709999999999999</v>
      </c>
    </row>
    <row r="6" spans="1:16" ht="25.5" customHeight="1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5" ht="46.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</sheetData>
  <sheetProtection/>
  <mergeCells count="4">
    <mergeCell ref="A1:Q1"/>
    <mergeCell ref="A6:P6"/>
    <mergeCell ref="A8:O8"/>
    <mergeCell ref="A3: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4">
      <selection activeCell="L4" sqref="L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1.00390625" style="4" customWidth="1"/>
    <col min="10" max="11" width="7.25390625" style="4" customWidth="1"/>
    <col min="12" max="12" width="12.625" style="4" customWidth="1"/>
    <col min="13" max="17" width="7.25390625" style="4" customWidth="1"/>
    <col min="18" max="18" width="11.50390625" style="0" customWidth="1"/>
  </cols>
  <sheetData>
    <row r="1" spans="1:17" s="1" customFormat="1" ht="48.7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5" t="s">
        <v>6</v>
      </c>
      <c r="H2" s="5" t="s">
        <v>7</v>
      </c>
      <c r="I2" s="19" t="s">
        <v>8</v>
      </c>
      <c r="J2" s="19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21" t="s">
        <v>17</v>
      </c>
    </row>
    <row r="3" spans="1:18" s="3" customFormat="1" ht="43.5" customHeight="1">
      <c r="A3" s="41" t="s">
        <v>18</v>
      </c>
      <c r="B3" s="6" t="s">
        <v>25</v>
      </c>
      <c r="C3" s="16">
        <v>28.7</v>
      </c>
      <c r="D3" s="7">
        <v>46.7</v>
      </c>
      <c r="E3" s="7">
        <v>2.52</v>
      </c>
      <c r="F3" s="7">
        <v>8.71</v>
      </c>
      <c r="G3" s="17" t="s">
        <v>32</v>
      </c>
      <c r="H3" s="17" t="s">
        <v>33</v>
      </c>
      <c r="I3" s="13">
        <v>138.99</v>
      </c>
      <c r="J3" s="7">
        <v>0.07</v>
      </c>
      <c r="K3" s="6">
        <v>7.2</v>
      </c>
      <c r="L3" s="13">
        <v>91.56</v>
      </c>
      <c r="M3" s="13">
        <v>99.19</v>
      </c>
      <c r="N3" s="13">
        <v>93.79</v>
      </c>
      <c r="O3" s="16">
        <v>100</v>
      </c>
      <c r="P3" s="16">
        <v>100</v>
      </c>
      <c r="Q3" s="13">
        <v>11.74</v>
      </c>
      <c r="R3" s="21">
        <v>14.84</v>
      </c>
    </row>
    <row r="4" spans="1:18" s="3" customFormat="1" ht="66" customHeight="1">
      <c r="A4" s="41"/>
      <c r="B4" s="6" t="s">
        <v>19</v>
      </c>
      <c r="C4" s="6">
        <v>32.94</v>
      </c>
      <c r="D4" s="7">
        <v>39.34</v>
      </c>
      <c r="E4" s="7">
        <v>8.79</v>
      </c>
      <c r="F4" s="7">
        <v>7.94</v>
      </c>
      <c r="G4" s="8" t="s">
        <v>36</v>
      </c>
      <c r="H4" s="8" t="s">
        <v>37</v>
      </c>
      <c r="I4" s="13">
        <v>192.42</v>
      </c>
      <c r="J4" s="7">
        <v>0.47</v>
      </c>
      <c r="K4" s="6">
        <v>7.64</v>
      </c>
      <c r="L4" s="13">
        <v>79.59</v>
      </c>
      <c r="M4" s="13">
        <v>98.44</v>
      </c>
      <c r="N4" s="13">
        <v>88.93</v>
      </c>
      <c r="O4" s="16">
        <v>100</v>
      </c>
      <c r="P4" s="16">
        <v>100</v>
      </c>
      <c r="Q4" s="13">
        <v>4.72</v>
      </c>
      <c r="R4" s="21">
        <v>7.85</v>
      </c>
    </row>
    <row r="5" spans="1:18" s="3" customFormat="1" ht="43.5" customHeight="1">
      <c r="A5" s="41"/>
      <c r="B5" s="6" t="s">
        <v>20</v>
      </c>
      <c r="C5" s="9">
        <f>C3-C4</f>
        <v>-4.239999999999998</v>
      </c>
      <c r="D5" s="9">
        <f>D3-D4</f>
        <v>7.359999999999999</v>
      </c>
      <c r="E5" s="9">
        <f>E3-E4</f>
        <v>-6.27</v>
      </c>
      <c r="F5" s="9">
        <f>F3-F4</f>
        <v>0.7700000000000005</v>
      </c>
      <c r="G5" s="18" t="s">
        <v>34</v>
      </c>
      <c r="H5" s="18" t="s">
        <v>35</v>
      </c>
      <c r="I5" s="13">
        <v>19.07</v>
      </c>
      <c r="J5" s="9">
        <f aca="true" t="shared" si="0" ref="J5:R5">J3-J4</f>
        <v>-0.39999999999999997</v>
      </c>
      <c r="K5" s="10">
        <f t="shared" si="0"/>
        <v>-0.4399999999999995</v>
      </c>
      <c r="L5" s="10">
        <f t="shared" si="0"/>
        <v>11.969999999999999</v>
      </c>
      <c r="M5" s="10">
        <f t="shared" si="0"/>
        <v>0.75</v>
      </c>
      <c r="N5" s="10">
        <f t="shared" si="0"/>
        <v>4.859999999999999</v>
      </c>
      <c r="O5" s="10">
        <f t="shared" si="0"/>
        <v>0</v>
      </c>
      <c r="P5" s="10">
        <f t="shared" si="0"/>
        <v>0</v>
      </c>
      <c r="Q5" s="10">
        <f t="shared" si="0"/>
        <v>7.0200000000000005</v>
      </c>
      <c r="R5" s="10">
        <f t="shared" si="0"/>
        <v>6.99</v>
      </c>
    </row>
    <row r="6" spans="1:16" ht="25.5" customHeight="1">
      <c r="A6" s="39" t="s">
        <v>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5" ht="46.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ht="14.25">
      <c r="K9" s="20" t="s">
        <v>38</v>
      </c>
    </row>
  </sheetData>
  <sheetProtection/>
  <mergeCells count="4">
    <mergeCell ref="A1:Q1"/>
    <mergeCell ref="A6:P6"/>
    <mergeCell ref="A8:O8"/>
    <mergeCell ref="A3:A5"/>
  </mergeCells>
  <printOptions/>
  <pageMargins left="0.48" right="0.18" top="1" bottom="1" header="0.51" footer="0.51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4">
      <selection activeCell="E4" sqref="E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0.375" style="4" customWidth="1"/>
    <col min="10" max="11" width="7.25390625" style="4" customWidth="1"/>
    <col min="12" max="12" width="10.75390625" style="4" customWidth="1"/>
    <col min="13" max="17" width="7.25390625" style="4" customWidth="1"/>
    <col min="18" max="18" width="10.50390625" style="0" customWidth="1"/>
  </cols>
  <sheetData>
    <row r="1" spans="1:17" s="1" customFormat="1" ht="48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5" t="s">
        <v>6</v>
      </c>
      <c r="H2" s="5" t="s">
        <v>7</v>
      </c>
      <c r="I2" s="19" t="s">
        <v>8</v>
      </c>
      <c r="J2" s="19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</row>
    <row r="3" spans="1:18" s="3" customFormat="1" ht="43.5" customHeight="1">
      <c r="A3" s="41" t="s">
        <v>18</v>
      </c>
      <c r="B3" s="6" t="s">
        <v>41</v>
      </c>
      <c r="C3" s="25">
        <v>28.55</v>
      </c>
      <c r="D3" s="7">
        <v>41.56</v>
      </c>
      <c r="E3" s="7">
        <v>11.66</v>
      </c>
      <c r="F3" s="7">
        <v>12.66</v>
      </c>
      <c r="G3" s="8" t="s">
        <v>44</v>
      </c>
      <c r="H3" s="22" t="s">
        <v>45</v>
      </c>
      <c r="I3" s="13">
        <v>147.76</v>
      </c>
      <c r="J3" s="24">
        <v>0.08</v>
      </c>
      <c r="K3" s="6">
        <v>6.88</v>
      </c>
      <c r="L3" s="13">
        <v>88.24</v>
      </c>
      <c r="M3" s="13">
        <v>99.4</v>
      </c>
      <c r="N3" s="13">
        <v>94.64</v>
      </c>
      <c r="O3" s="16">
        <v>100</v>
      </c>
      <c r="P3" s="16">
        <v>100</v>
      </c>
      <c r="Q3" s="13">
        <v>14.5</v>
      </c>
      <c r="R3" s="15">
        <v>18.78</v>
      </c>
    </row>
    <row r="4" spans="1:18" s="3" customFormat="1" ht="66" customHeight="1">
      <c r="A4" s="41"/>
      <c r="B4" s="6" t="s">
        <v>19</v>
      </c>
      <c r="C4" s="16">
        <v>32.79</v>
      </c>
      <c r="D4" s="7">
        <v>39.45</v>
      </c>
      <c r="E4" s="7">
        <v>9.17</v>
      </c>
      <c r="F4" s="7">
        <v>8.23</v>
      </c>
      <c r="G4" s="8" t="s">
        <v>42</v>
      </c>
      <c r="H4" s="26" t="s">
        <v>49</v>
      </c>
      <c r="I4" s="13">
        <v>185.4</v>
      </c>
      <c r="J4" s="7">
        <v>0.45</v>
      </c>
      <c r="K4" s="6">
        <v>7.51</v>
      </c>
      <c r="L4" s="13">
        <v>89.78</v>
      </c>
      <c r="M4" s="13">
        <v>98.94</v>
      </c>
      <c r="N4" s="13">
        <v>90.93</v>
      </c>
      <c r="O4" s="16">
        <v>100</v>
      </c>
      <c r="P4" s="16">
        <v>100</v>
      </c>
      <c r="Q4" s="13">
        <v>5.21</v>
      </c>
      <c r="R4" s="15">
        <v>9.01</v>
      </c>
    </row>
    <row r="5" spans="1:18" s="3" customFormat="1" ht="43.5" customHeight="1">
      <c r="A5" s="41"/>
      <c r="B5" s="6" t="s">
        <v>20</v>
      </c>
      <c r="C5" s="9">
        <f>C3-C4</f>
        <v>-4.239999999999998</v>
      </c>
      <c r="D5" s="9">
        <f>D3-D4</f>
        <v>2.1099999999999994</v>
      </c>
      <c r="E5" s="9">
        <f>E3-E4</f>
        <v>2.49</v>
      </c>
      <c r="F5" s="9">
        <f>F3-F4</f>
        <v>4.43</v>
      </c>
      <c r="G5" s="23" t="s">
        <v>46</v>
      </c>
      <c r="H5" s="23" t="s">
        <v>47</v>
      </c>
      <c r="I5" s="13">
        <v>-20.3</v>
      </c>
      <c r="J5" s="9">
        <f aca="true" t="shared" si="0" ref="J5:R5">J3-J4</f>
        <v>-0.37</v>
      </c>
      <c r="K5" s="10">
        <f t="shared" si="0"/>
        <v>-0.6299999999999999</v>
      </c>
      <c r="L5" s="10">
        <f t="shared" si="0"/>
        <v>-1.5400000000000063</v>
      </c>
      <c r="M5" s="10">
        <f t="shared" si="0"/>
        <v>0.46000000000000796</v>
      </c>
      <c r="N5" s="10">
        <f t="shared" si="0"/>
        <v>3.7099999999999937</v>
      </c>
      <c r="O5" s="10">
        <f t="shared" si="0"/>
        <v>0</v>
      </c>
      <c r="P5" s="10">
        <f t="shared" si="0"/>
        <v>0</v>
      </c>
      <c r="Q5" s="10">
        <f t="shared" si="0"/>
        <v>9.29</v>
      </c>
      <c r="R5" s="10">
        <f t="shared" si="0"/>
        <v>9.770000000000001</v>
      </c>
    </row>
    <row r="6" spans="1:16" ht="25.5" customHeight="1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5" ht="46.5" customHeight="1">
      <c r="A8" s="42" t="s">
        <v>48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5:17" ht="14.25">
      <c r="O9"/>
      <c r="P9"/>
      <c r="Q9"/>
    </row>
  </sheetData>
  <sheetProtection/>
  <mergeCells count="4">
    <mergeCell ref="A1:Q1"/>
    <mergeCell ref="A6:P6"/>
    <mergeCell ref="A8:O8"/>
    <mergeCell ref="A3:A5"/>
  </mergeCells>
  <printOptions/>
  <pageMargins left="0.18" right="0.16" top="1" bottom="1" header="0.51" footer="0.51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zoomScalePageLayoutView="0" workbookViewId="0" topLeftCell="A4">
      <selection activeCell="E2" sqref="E2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3" width="7.25390625" style="4" customWidth="1"/>
    <col min="4" max="6" width="7.25390625" style="33" customWidth="1"/>
    <col min="7" max="7" width="15.75390625" style="33" customWidth="1"/>
    <col min="8" max="8" width="16.50390625" style="33" customWidth="1"/>
    <col min="9" max="9" width="10.375" style="33" customWidth="1"/>
    <col min="10" max="11" width="7.25390625" style="33" customWidth="1"/>
    <col min="12" max="12" width="12.625" style="33" customWidth="1"/>
    <col min="13" max="17" width="7.25390625" style="33" customWidth="1"/>
    <col min="18" max="18" width="9.875" style="34" customWidth="1"/>
    <col min="19" max="19" width="9.00390625" style="34" customWidth="1"/>
  </cols>
  <sheetData>
    <row r="1" spans="1:19" s="1" customFormat="1" ht="48.7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8"/>
      <c r="S1" s="28"/>
    </row>
    <row r="2" spans="1:19" s="2" customFormat="1" ht="85.5" customHeight="1">
      <c r="A2" s="5" t="s">
        <v>0</v>
      </c>
      <c r="B2" s="5" t="s">
        <v>1</v>
      </c>
      <c r="C2" s="5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  <c r="S2" s="29"/>
    </row>
    <row r="3" spans="1:19" s="3" customFormat="1" ht="43.5" customHeight="1">
      <c r="A3" s="41" t="s">
        <v>18</v>
      </c>
      <c r="B3" s="6" t="s">
        <v>57</v>
      </c>
      <c r="C3" s="6">
        <v>28.1</v>
      </c>
      <c r="D3" s="7">
        <v>41.94</v>
      </c>
      <c r="E3" s="7">
        <v>10.55</v>
      </c>
      <c r="F3" s="7">
        <v>11.54</v>
      </c>
      <c r="G3" s="30" t="s">
        <v>60</v>
      </c>
      <c r="H3" s="30" t="s">
        <v>61</v>
      </c>
      <c r="I3" s="13">
        <v>155.5</v>
      </c>
      <c r="J3" s="7">
        <v>0.08</v>
      </c>
      <c r="K3" s="16">
        <v>6.85</v>
      </c>
      <c r="L3" s="13">
        <v>91.31</v>
      </c>
      <c r="M3" s="13">
        <v>99.56</v>
      </c>
      <c r="N3" s="13">
        <v>96.22</v>
      </c>
      <c r="O3" s="16">
        <v>100</v>
      </c>
      <c r="P3" s="16">
        <v>100</v>
      </c>
      <c r="Q3" s="13">
        <v>12.91</v>
      </c>
      <c r="R3" s="15">
        <v>19.28</v>
      </c>
      <c r="S3" s="31"/>
    </row>
    <row r="4" spans="1:19" s="3" customFormat="1" ht="66" customHeight="1">
      <c r="A4" s="41"/>
      <c r="B4" s="6" t="s">
        <v>19</v>
      </c>
      <c r="C4" s="6">
        <v>26.87</v>
      </c>
      <c r="D4" s="7">
        <v>40.11</v>
      </c>
      <c r="E4" s="7">
        <v>11.48</v>
      </c>
      <c r="F4" s="7">
        <v>9.44</v>
      </c>
      <c r="G4" s="32" t="s">
        <v>50</v>
      </c>
      <c r="H4" s="32" t="s">
        <v>51</v>
      </c>
      <c r="I4" s="13">
        <v>144.38</v>
      </c>
      <c r="J4" s="7">
        <v>0.28</v>
      </c>
      <c r="K4" s="16">
        <v>7.13</v>
      </c>
      <c r="L4" s="13">
        <v>100.26</v>
      </c>
      <c r="M4" s="13">
        <v>99.24</v>
      </c>
      <c r="N4" s="13">
        <v>93.73</v>
      </c>
      <c r="O4" s="16">
        <v>100</v>
      </c>
      <c r="P4" s="16">
        <v>100</v>
      </c>
      <c r="Q4" s="13">
        <v>8.63</v>
      </c>
      <c r="R4" s="15">
        <v>10.77</v>
      </c>
      <c r="S4" s="31"/>
    </row>
    <row r="5" spans="1:19" s="3" customFormat="1" ht="43.5" customHeight="1">
      <c r="A5" s="41"/>
      <c r="B5" s="6" t="s">
        <v>20</v>
      </c>
      <c r="C5" s="9">
        <f>C3-C4</f>
        <v>1.2300000000000004</v>
      </c>
      <c r="D5" s="9">
        <f>D3-D4</f>
        <v>1.8299999999999983</v>
      </c>
      <c r="E5" s="9">
        <f>E3-E4</f>
        <v>-0.9299999999999997</v>
      </c>
      <c r="F5" s="9">
        <f>F3-F4</f>
        <v>2.0999999999999996</v>
      </c>
      <c r="G5" s="27" t="s">
        <v>62</v>
      </c>
      <c r="H5" s="27" t="s">
        <v>63</v>
      </c>
      <c r="I5" s="14">
        <f>(I3-I4)/I4</f>
        <v>0.0770189776977421</v>
      </c>
      <c r="J5" s="9">
        <f aca="true" t="shared" si="0" ref="J5:R5">J3-J4</f>
        <v>-0.2</v>
      </c>
      <c r="K5" s="10">
        <f t="shared" si="0"/>
        <v>-0.28000000000000025</v>
      </c>
      <c r="L5" s="10">
        <f t="shared" si="0"/>
        <v>-8.950000000000003</v>
      </c>
      <c r="M5" s="10">
        <f t="shared" si="0"/>
        <v>0.3200000000000074</v>
      </c>
      <c r="N5" s="10">
        <f t="shared" si="0"/>
        <v>2.489999999999995</v>
      </c>
      <c r="O5" s="10">
        <f t="shared" si="0"/>
        <v>0</v>
      </c>
      <c r="P5" s="10">
        <f t="shared" si="0"/>
        <v>0</v>
      </c>
      <c r="Q5" s="13">
        <f t="shared" si="0"/>
        <v>4.279999999999999</v>
      </c>
      <c r="R5" s="15">
        <f t="shared" si="0"/>
        <v>8.510000000000002</v>
      </c>
      <c r="S5" s="31"/>
    </row>
    <row r="6" spans="1:16" ht="25.5" customHeight="1">
      <c r="A6" s="43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5" ht="46.5" customHeight="1">
      <c r="A8" s="44" t="s">
        <v>68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</sheetData>
  <sheetProtection/>
  <mergeCells count="4">
    <mergeCell ref="A1:Q1"/>
    <mergeCell ref="A6:P6"/>
    <mergeCell ref="A8:O8"/>
    <mergeCell ref="A3:A5"/>
  </mergeCells>
  <printOptions/>
  <pageMargins left="0.17" right="0.17" top="1" bottom="1" header="0.51" footer="0.51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A3">
      <selection activeCell="G4" sqref="G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3" width="7.25390625" style="4" customWidth="1"/>
    <col min="4" max="6" width="7.25390625" style="33" customWidth="1"/>
    <col min="7" max="7" width="15.125" style="33" customWidth="1"/>
    <col min="8" max="8" width="16.50390625" style="33" customWidth="1"/>
    <col min="9" max="9" width="10.375" style="33" customWidth="1"/>
    <col min="10" max="11" width="7.25390625" style="33" customWidth="1"/>
    <col min="12" max="12" width="12.625" style="33" customWidth="1"/>
    <col min="13" max="17" width="7.25390625" style="33" customWidth="1"/>
    <col min="18" max="18" width="11.50390625" style="34" customWidth="1"/>
  </cols>
  <sheetData>
    <row r="1" spans="1:18" s="1" customFormat="1" ht="48.75" customHeigh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8"/>
    </row>
    <row r="2" spans="1:18" s="2" customFormat="1" ht="85.5" customHeight="1">
      <c r="A2" s="5" t="s">
        <v>0</v>
      </c>
      <c r="B2" s="5" t="s">
        <v>1</v>
      </c>
      <c r="C2" s="5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</row>
    <row r="3" spans="1:18" s="3" customFormat="1" ht="43.5" customHeight="1">
      <c r="A3" s="41" t="s">
        <v>18</v>
      </c>
      <c r="B3" s="6" t="s">
        <v>56</v>
      </c>
      <c r="C3" s="6">
        <v>28.55</v>
      </c>
      <c r="D3" s="7">
        <v>44.15</v>
      </c>
      <c r="E3" s="7">
        <v>11.05</v>
      </c>
      <c r="F3" s="7">
        <v>11.93</v>
      </c>
      <c r="G3" s="30" t="s">
        <v>64</v>
      </c>
      <c r="H3" s="30" t="s">
        <v>65</v>
      </c>
      <c r="I3" s="13">
        <v>149.35</v>
      </c>
      <c r="J3" s="7">
        <v>0.23</v>
      </c>
      <c r="K3" s="16">
        <v>7.05</v>
      </c>
      <c r="L3" s="13">
        <v>91.86</v>
      </c>
      <c r="M3" s="13">
        <v>99.32</v>
      </c>
      <c r="N3" s="13">
        <v>94.82</v>
      </c>
      <c r="O3" s="16">
        <v>100</v>
      </c>
      <c r="P3" s="16">
        <v>100</v>
      </c>
      <c r="Q3" s="13">
        <v>12.46</v>
      </c>
      <c r="R3" s="15">
        <v>16.33</v>
      </c>
    </row>
    <row r="4" spans="1:18" s="3" customFormat="1" ht="66" customHeight="1">
      <c r="A4" s="41"/>
      <c r="B4" s="6" t="s">
        <v>19</v>
      </c>
      <c r="C4" s="6">
        <v>31.07</v>
      </c>
      <c r="D4" s="7">
        <v>39.61</v>
      </c>
      <c r="E4" s="7">
        <v>10.03</v>
      </c>
      <c r="F4" s="7">
        <v>8.94</v>
      </c>
      <c r="G4" s="32" t="s">
        <v>52</v>
      </c>
      <c r="H4" s="32" t="s">
        <v>53</v>
      </c>
      <c r="I4" s="13">
        <v>178.36</v>
      </c>
      <c r="J4" s="7">
        <v>0.41</v>
      </c>
      <c r="K4" s="16">
        <v>7.43</v>
      </c>
      <c r="L4" s="13">
        <v>87.7</v>
      </c>
      <c r="M4" s="13">
        <v>99.03</v>
      </c>
      <c r="N4" s="13">
        <v>90.62</v>
      </c>
      <c r="O4" s="16">
        <v>100</v>
      </c>
      <c r="P4" s="16">
        <v>100</v>
      </c>
      <c r="Q4" s="13">
        <v>9.6</v>
      </c>
      <c r="R4" s="15">
        <v>8.65</v>
      </c>
    </row>
    <row r="5" spans="1:18" s="3" customFormat="1" ht="43.5" customHeight="1">
      <c r="A5" s="41"/>
      <c r="B5" s="6" t="s">
        <v>20</v>
      </c>
      <c r="C5" s="9">
        <f>C3-C4</f>
        <v>-2.5199999999999996</v>
      </c>
      <c r="D5" s="9">
        <f>D3-D4</f>
        <v>4.539999999999999</v>
      </c>
      <c r="E5" s="9">
        <f>E3-E4</f>
        <v>1.0200000000000014</v>
      </c>
      <c r="F5" s="9">
        <f>F3-F4</f>
        <v>2.99</v>
      </c>
      <c r="G5" s="27" t="s">
        <v>66</v>
      </c>
      <c r="H5" s="27" t="s">
        <v>67</v>
      </c>
      <c r="I5" s="14">
        <f>(I3-I4)/I4</f>
        <v>-0.16264857591388213</v>
      </c>
      <c r="J5" s="9">
        <f aca="true" t="shared" si="0" ref="J5:R5">J3-J4</f>
        <v>-0.17999999999999997</v>
      </c>
      <c r="K5" s="10">
        <f t="shared" si="0"/>
        <v>-0.3799999999999999</v>
      </c>
      <c r="L5" s="10">
        <f t="shared" si="0"/>
        <v>4.159999999999997</v>
      </c>
      <c r="M5" s="10">
        <f t="shared" si="0"/>
        <v>0.28999999999999204</v>
      </c>
      <c r="N5" s="10">
        <f t="shared" si="0"/>
        <v>4.199999999999989</v>
      </c>
      <c r="O5" s="10">
        <f t="shared" si="0"/>
        <v>0</v>
      </c>
      <c r="P5" s="10">
        <f t="shared" si="0"/>
        <v>0</v>
      </c>
      <c r="Q5" s="13">
        <f t="shared" si="0"/>
        <v>2.860000000000001</v>
      </c>
      <c r="R5" s="15">
        <f t="shared" si="0"/>
        <v>7.679999999999998</v>
      </c>
    </row>
    <row r="6" spans="1:16" ht="25.5" customHeight="1">
      <c r="A6" s="39" t="s">
        <v>58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5" ht="46.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</sheetData>
  <sheetProtection/>
  <mergeCells count="4">
    <mergeCell ref="A1:Q1"/>
    <mergeCell ref="A6:P6"/>
    <mergeCell ref="A8:O8"/>
    <mergeCell ref="A3:A5"/>
  </mergeCells>
  <printOptions/>
  <pageMargins left="0.18" right="0.17" top="1" bottom="1" header="0.51" footer="0.51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柴良军</dc:creator>
  <cp:keywords/>
  <dc:description/>
  <cp:lastModifiedBy>admin</cp:lastModifiedBy>
  <cp:lastPrinted>2021-10-26T01:32:17Z</cp:lastPrinted>
  <dcterms:created xsi:type="dcterms:W3CDTF">2015-04-07T08:27:12Z</dcterms:created>
  <dcterms:modified xsi:type="dcterms:W3CDTF">2022-04-20T07:31:48Z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