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90" windowWidth="24060" windowHeight="4935" activeTab="0"/>
  </bookViews>
  <sheets>
    <sheet name="人民医院（第一季度）" sheetId="1" r:id="rId1"/>
    <sheet name="人民医院 (第二季度)" sheetId="2" r:id="rId2"/>
    <sheet name="人民医院 (第三季度)" sheetId="3" r:id="rId3"/>
    <sheet name="人民医院 (第四季度)" sheetId="4" r:id="rId4"/>
    <sheet name="人民医院 (年度)" sheetId="5" r:id="rId5"/>
  </sheets>
  <definedNames/>
  <calcPr fullCalcOnLoad="1"/>
</workbook>
</file>

<file path=xl/comments1.xml><?xml version="1.0" encoding="utf-8"?>
<comments xmlns="http://schemas.openxmlformats.org/spreadsheetml/2006/main">
  <authors>
    <author>admin</author>
    <author>lenovo</author>
    <author>Unknown User</author>
  </authors>
  <commentList>
    <comment ref="C4" authorId="0">
      <text>
        <r>
          <rPr>
            <sz val="9"/>
            <rFont val="Tahoma"/>
            <family val="2"/>
          </rPr>
          <t xml:space="preserve">31717601.28/109640350.9=28.93%
</t>
        </r>
      </text>
    </comment>
    <comment ref="G4" authorId="0">
      <text>
        <r>
          <rPr>
            <sz val="9"/>
            <rFont val="宋体"/>
            <family val="0"/>
          </rPr>
          <t>门诊病人均次：
（</t>
        </r>
        <r>
          <rPr>
            <sz val="9"/>
            <rFont val="Tahoma"/>
            <family val="2"/>
          </rPr>
          <t>35947090.89-1357621</t>
        </r>
        <r>
          <rPr>
            <sz val="9"/>
            <rFont val="宋体"/>
            <family val="0"/>
          </rPr>
          <t>）</t>
        </r>
        <r>
          <rPr>
            <sz val="9"/>
            <rFont val="Tahoma"/>
            <family val="2"/>
          </rPr>
          <t xml:space="preserve">/146641=235.88
</t>
        </r>
        <r>
          <rPr>
            <sz val="9"/>
            <rFont val="宋体"/>
            <family val="0"/>
          </rPr>
          <t xml:space="preserve">门诊药品均次：
</t>
        </r>
        <r>
          <rPr>
            <sz val="9"/>
            <rFont val="Tahoma"/>
            <family val="2"/>
          </rPr>
          <t>15564986.91/146641=106.14</t>
        </r>
      </text>
    </comment>
    <comment ref="H4" authorId="0">
      <text>
        <r>
          <rPr>
            <b/>
            <sz val="9"/>
            <rFont val="宋体"/>
            <family val="0"/>
          </rPr>
          <t xml:space="preserve">出院病人均次：
</t>
        </r>
        <r>
          <rPr>
            <b/>
            <sz val="9"/>
            <rFont val="Tahoma"/>
            <family val="2"/>
          </rPr>
          <t xml:space="preserve">73693259.96/61775*7.28=8684.53
</t>
        </r>
        <r>
          <rPr>
            <b/>
            <sz val="9"/>
            <rFont val="宋体"/>
            <family val="0"/>
          </rPr>
          <t xml:space="preserve">出院药品均次：
</t>
        </r>
        <r>
          <rPr>
            <b/>
            <sz val="9"/>
            <rFont val="Tahoma"/>
            <family val="2"/>
          </rPr>
          <t>16152614.37/61775*7.28=1903.54</t>
        </r>
      </text>
    </comment>
    <comment ref="K4" authorId="1">
      <text>
        <r>
          <rPr>
            <b/>
            <sz val="9"/>
            <rFont val="宋体"/>
            <family val="0"/>
          </rPr>
          <t>平均住院日：</t>
        </r>
        <r>
          <rPr>
            <sz val="9"/>
            <rFont val="宋体"/>
            <family val="0"/>
          </rPr>
          <t xml:space="preserve">
6</t>
        </r>
        <r>
          <rPr>
            <sz val="9"/>
            <rFont val="宋体"/>
            <family val="0"/>
          </rPr>
          <t>1024/8378=7.28</t>
        </r>
      </text>
    </comment>
    <comment ref="L4" authorId="1">
      <text>
        <r>
          <rPr>
            <b/>
            <sz val="9"/>
            <rFont val="宋体"/>
            <family val="0"/>
          </rPr>
          <t xml:space="preserve">床位使用率： 
</t>
        </r>
        <r>
          <rPr>
            <b/>
            <sz val="9"/>
            <rFont val="宋体"/>
            <family val="0"/>
          </rPr>
          <t>61775/64080=96.4%</t>
        </r>
      </text>
    </comment>
    <comment ref="C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32887991.92/112440788.5=29.25%</t>
        </r>
      </text>
    </comment>
    <comment ref="G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(39699701.5-1321708</t>
        </r>
        <r>
          <rPr>
            <sz val="9"/>
            <rFont val="宋体"/>
            <family val="0"/>
          </rPr>
          <t>）</t>
        </r>
        <r>
          <rPr>
            <sz val="9"/>
            <rFont val="Tahoma"/>
            <family val="2"/>
          </rPr>
          <t>/136273=281.63
17238646.68/136273=126.50</t>
        </r>
      </text>
    </comment>
    <comment ref="H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72741086.96/52390*6.37=8844.45
15649345.24/52390*6.37=1902.77</t>
        </r>
      </text>
    </comment>
    <comment ref="K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51416/8070=6.37</t>
        </r>
      </text>
    </comment>
    <comment ref="L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52390/64080=81.76%</t>
        </r>
      </text>
    </comment>
    <comment ref="D3" authorId="1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13440152/32837455=40.93%
院内网系统</t>
        </r>
      </text>
    </comment>
    <comment ref="E3" authorId="1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2959100/33257735=8.90%
合理用药2.0统计，目前3.0不准确</t>
        </r>
      </text>
    </comment>
    <comment ref="F3" authorId="1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13055/105013=12.43%
2.0合理用药系统</t>
        </r>
      </text>
    </comment>
    <comment ref="I3" authorId="1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16708238.23/105013=159.11
2.0合理用药系统</t>
        </r>
      </text>
    </comment>
    <comment ref="J3" authorId="1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91/104964=0.09%</t>
        </r>
      </text>
    </comment>
    <comment ref="Q3" authorId="2">
      <text>
        <r>
          <rPr>
            <b/>
            <sz val="9"/>
            <rFont val="宋体"/>
            <family val="0"/>
          </rPr>
          <t>戴安婷:</t>
        </r>
        <r>
          <rPr>
            <sz val="9"/>
            <rFont val="宋体"/>
            <family val="0"/>
          </rPr>
          <t xml:space="preserve">
（4560+4043+3830）/（31846+29172+28885）
</t>
        </r>
      </text>
    </comment>
    <comment ref="R3" authorId="2">
      <text>
        <r>
          <rPr>
            <b/>
            <sz val="9"/>
            <rFont val="宋体"/>
            <family val="0"/>
          </rPr>
          <t>戴安婷:</t>
        </r>
        <r>
          <rPr>
            <sz val="9"/>
            <rFont val="宋体"/>
            <family val="0"/>
          </rPr>
          <t xml:space="preserve">
（2438+2136+2167）/（11402+10242+10364）
</t>
        </r>
      </text>
    </comment>
    <comment ref="M3" authorId="2">
      <text>
        <r>
          <rPr>
            <b/>
            <sz val="9"/>
            <rFont val="宋体"/>
            <family val="0"/>
          </rPr>
          <t>刘金燕:</t>
        </r>
        <r>
          <rPr>
            <sz val="9"/>
            <rFont val="宋体"/>
            <family val="0"/>
          </rPr>
          <t xml:space="preserve">
7688/7726=99.51
</t>
        </r>
      </text>
    </comment>
    <comment ref="N3" authorId="2">
      <text>
        <r>
          <rPr>
            <b/>
            <sz val="9"/>
            <rFont val="宋体"/>
            <family val="0"/>
          </rPr>
          <t>刘金燕:</t>
        </r>
        <r>
          <rPr>
            <sz val="9"/>
            <rFont val="宋体"/>
            <family val="0"/>
          </rPr>
          <t xml:space="preserve">
505/544=92.83
</t>
        </r>
      </text>
    </comment>
  </commentList>
</comments>
</file>

<file path=xl/comments2.xml><?xml version="1.0" encoding="utf-8"?>
<comments xmlns="http://schemas.openxmlformats.org/spreadsheetml/2006/main">
  <authors>
    <author>admin</author>
    <author>lenovo</author>
    <author>Unknown User</author>
  </authors>
  <commentList>
    <comment ref="C4" authorId="0">
      <text>
        <r>
          <rPr>
            <sz val="9"/>
            <rFont val="Tahoma"/>
            <family val="2"/>
          </rPr>
          <t xml:space="preserve">30812991.25/107346037.85=28.7%
</t>
        </r>
      </text>
    </comment>
    <comment ref="D4" authorId="1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17049145.20/36511319.18=46.70%</t>
        </r>
      </text>
    </comment>
    <comment ref="E4" authorId="1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918242.13/36511319.18=2.52%</t>
        </r>
      </text>
    </comment>
    <comment ref="F4" authorId="1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8589/98588=8.71%</t>
        </r>
      </text>
    </comment>
    <comment ref="G4" authorId="0">
      <text>
        <r>
          <rPr>
            <sz val="9"/>
            <rFont val="宋体"/>
            <family val="0"/>
          </rPr>
          <t xml:space="preserve">门诊病人均次：
</t>
        </r>
        <r>
          <rPr>
            <sz val="9"/>
            <rFont val="Tahoma"/>
            <family val="2"/>
          </rPr>
          <t xml:space="preserve">(37068934.82-933134)/161721=223.45
</t>
        </r>
        <r>
          <rPr>
            <sz val="9"/>
            <rFont val="宋体"/>
            <family val="0"/>
          </rPr>
          <t xml:space="preserve">门诊药品均次：
</t>
        </r>
        <r>
          <rPr>
            <sz val="9"/>
            <rFont val="Tahoma"/>
            <family val="2"/>
          </rPr>
          <t>16394743.1/161721=101.38</t>
        </r>
      </text>
    </comment>
    <comment ref="H4" authorId="0">
      <text>
        <r>
          <rPr>
            <b/>
            <sz val="9"/>
            <rFont val="宋体"/>
            <family val="0"/>
          </rPr>
          <t xml:space="preserve">出院病人均次：
</t>
        </r>
        <r>
          <rPr>
            <b/>
            <sz val="9"/>
            <rFont val="Tahoma"/>
            <family val="2"/>
          </rPr>
          <t xml:space="preserve">70277103.03/59325*58890/8176=8532.51
</t>
        </r>
        <r>
          <rPr>
            <b/>
            <sz val="9"/>
            <rFont val="宋体"/>
            <family val="0"/>
          </rPr>
          <t xml:space="preserve">出院病人药品均次：
</t>
        </r>
        <r>
          <rPr>
            <b/>
            <sz val="9"/>
            <rFont val="Tahoma"/>
            <family val="2"/>
          </rPr>
          <t>14418248.15/59325*58890/8176=1750.55</t>
        </r>
      </text>
    </comment>
    <comment ref="I4" authorId="1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13703040.45/98588=138.99</t>
        </r>
        <r>
          <rPr>
            <sz val="9"/>
            <rFont val="宋体"/>
            <family val="0"/>
          </rPr>
          <t>（新版合理用药系统，用药总金额</t>
        </r>
        <r>
          <rPr>
            <sz val="9"/>
            <rFont val="Tahoma"/>
            <family val="2"/>
          </rPr>
          <t>/</t>
        </r>
        <r>
          <rPr>
            <sz val="9"/>
            <rFont val="宋体"/>
            <family val="0"/>
          </rPr>
          <t>总处方数</t>
        </r>
      </text>
    </comment>
    <comment ref="J4" authorId="2">
      <text>
        <r>
          <rPr>
            <b/>
            <sz val="9"/>
            <rFont val="宋体"/>
            <family val="0"/>
          </rPr>
          <t>姜小琴:</t>
        </r>
        <r>
          <rPr>
            <sz val="9"/>
            <rFont val="宋体"/>
            <family val="0"/>
          </rPr>
          <t xml:space="preserve">
79/109100=0.07%
</t>
        </r>
      </text>
    </comment>
    <comment ref="K4" authorId="1">
      <text>
        <r>
          <rPr>
            <b/>
            <sz val="9"/>
            <rFont val="宋体"/>
            <family val="0"/>
          </rPr>
          <t>平均住院日：</t>
        </r>
        <r>
          <rPr>
            <sz val="9"/>
            <rFont val="宋体"/>
            <family val="0"/>
          </rPr>
          <t xml:space="preserve">
5</t>
        </r>
        <r>
          <rPr>
            <sz val="9"/>
            <rFont val="宋体"/>
            <family val="0"/>
          </rPr>
          <t>8890/8176=7.20</t>
        </r>
      </text>
    </comment>
    <comment ref="L4" authorId="1">
      <text>
        <r>
          <rPr>
            <b/>
            <sz val="9"/>
            <rFont val="宋体"/>
            <family val="0"/>
          </rPr>
          <t xml:space="preserve">床位使用率： 
</t>
        </r>
        <r>
          <rPr>
            <b/>
            <sz val="9"/>
            <rFont val="宋体"/>
            <family val="0"/>
          </rPr>
          <t>59325/64792=91.56%</t>
        </r>
      </text>
    </comment>
    <comment ref="M4" authorId="1">
      <text>
        <r>
          <rPr>
            <b/>
            <sz val="9"/>
            <rFont val="宋体"/>
            <family val="0"/>
          </rPr>
          <t>批注:</t>
        </r>
        <r>
          <rPr>
            <sz val="9"/>
            <rFont val="宋体"/>
            <family val="0"/>
          </rPr>
          <t xml:space="preserve">
入出诊断符合率：
6930/7040=98.44</t>
        </r>
        <r>
          <rPr>
            <b/>
            <sz val="9"/>
            <rFont val="宋体"/>
            <family val="0"/>
          </rPr>
          <t xml:space="preserve">
刘金燕:</t>
        </r>
        <r>
          <rPr>
            <sz val="9"/>
            <rFont val="宋体"/>
            <family val="0"/>
          </rPr>
          <t xml:space="preserve">
7818/7882=99.19
</t>
        </r>
      </text>
    </comment>
    <comment ref="N4" authorId="1">
      <text>
        <r>
          <rPr>
            <b/>
            <sz val="9"/>
            <rFont val="宋体"/>
            <family val="0"/>
          </rPr>
          <t>批注:</t>
        </r>
        <r>
          <rPr>
            <sz val="9"/>
            <rFont val="宋体"/>
            <family val="0"/>
          </rPr>
          <t xml:space="preserve">
抢救成功率：
241/271=88.93</t>
        </r>
        <r>
          <rPr>
            <b/>
            <sz val="9"/>
            <rFont val="宋体"/>
            <family val="0"/>
          </rPr>
          <t xml:space="preserve">
刘金燕:</t>
        </r>
        <r>
          <rPr>
            <sz val="9"/>
            <rFont val="宋体"/>
            <family val="0"/>
          </rPr>
          <t xml:space="preserve">
468/499=93.79
</t>
        </r>
      </text>
    </comment>
  </commentList>
</comments>
</file>

<file path=xl/comments3.xml><?xml version="1.0" encoding="utf-8"?>
<comments xmlns="http://schemas.openxmlformats.org/spreadsheetml/2006/main">
  <authors>
    <author>admin</author>
    <author>lenovo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31942852.68/111903016.78=28.55%</t>
        </r>
      </text>
    </comment>
    <comment ref="D4" authorId="1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38499057/93640401=41.56</t>
        </r>
        <r>
          <rPr>
            <sz val="9"/>
            <rFont val="宋体"/>
            <family val="0"/>
          </rPr>
          <t>%</t>
        </r>
        <r>
          <rPr>
            <sz val="9"/>
            <rFont val="宋体"/>
            <family val="0"/>
          </rPr>
          <t xml:space="preserve">
基药金额不包括中药饮片，数据来自内网</t>
        </r>
      </text>
    </comment>
    <comment ref="E4" authorId="1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3694357/31683697=11.66%
数据来自2.0合理用药系统</t>
        </r>
      </text>
    </comment>
    <comment ref="F4" authorId="1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14790/116865=12.66%
数据来自3.0合理用药系统
</t>
        </r>
      </text>
    </comment>
    <comment ref="G4" authorId="0">
      <text>
        <r>
          <rPr>
            <sz val="9"/>
            <rFont val="宋体"/>
            <family val="0"/>
          </rPr>
          <t>门诊均次：
（</t>
        </r>
        <r>
          <rPr>
            <sz val="9"/>
            <rFont val="Tahoma"/>
            <family val="2"/>
          </rPr>
          <t>41612672.69-860852</t>
        </r>
        <r>
          <rPr>
            <sz val="9"/>
            <rFont val="宋体"/>
            <family val="0"/>
          </rPr>
          <t>）</t>
        </r>
        <r>
          <rPr>
            <sz val="9"/>
            <rFont val="Tahoma"/>
            <family val="2"/>
          </rPr>
          <t xml:space="preserve">/169086=241.01
</t>
        </r>
        <r>
          <rPr>
            <sz val="9"/>
            <rFont val="宋体"/>
            <family val="0"/>
          </rPr>
          <t>门诊药品均次：</t>
        </r>
        <r>
          <rPr>
            <sz val="9"/>
            <rFont val="Tahoma"/>
            <family val="2"/>
          </rPr>
          <t xml:space="preserve">17396607.34/169086=102.89
</t>
        </r>
      </text>
    </comment>
    <comment ref="H4" authorId="0">
      <text>
        <r>
          <rPr>
            <sz val="9"/>
            <rFont val="宋体"/>
            <family val="0"/>
          </rPr>
          <t>出院病人均次：</t>
        </r>
        <r>
          <rPr>
            <sz val="9"/>
            <rFont val="Tahoma"/>
            <family val="2"/>
          </rPr>
          <t xml:space="preserve">70290344.09/57800*6.88=8391.06
</t>
        </r>
        <r>
          <rPr>
            <sz val="9"/>
            <rFont val="宋体"/>
            <family val="0"/>
          </rPr>
          <t>住院药品均次：</t>
        </r>
        <r>
          <rPr>
            <sz val="9"/>
            <rFont val="Tahoma"/>
            <family val="2"/>
          </rPr>
          <t xml:space="preserve">70290344.09/57800*6.88=1736.49
</t>
        </r>
      </text>
    </comment>
    <comment ref="I4" authorId="1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16135924.27/109947=147.76
数据来自2.0合理用药系统
备注：与3.0统计数据差距极大</t>
        </r>
      </text>
    </comment>
    <comment ref="J4" authorId="1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82/102729</t>
        </r>
        <r>
          <rPr>
            <sz val="9"/>
            <rFont val="宋体"/>
            <family val="0"/>
          </rPr>
          <t>=0.08%</t>
        </r>
      </text>
    </comment>
    <comment ref="K4" authorId="1">
      <text>
        <r>
          <rPr>
            <b/>
            <sz val="9"/>
            <rFont val="宋体"/>
            <family val="0"/>
          </rPr>
          <t>平均住院日：
5</t>
        </r>
        <r>
          <rPr>
            <b/>
            <sz val="9"/>
            <rFont val="宋体"/>
            <family val="0"/>
          </rPr>
          <t>8112/8447=6.88</t>
        </r>
      </text>
    </comment>
    <comment ref="L4" authorId="1">
      <text>
        <r>
          <rPr>
            <b/>
            <sz val="9"/>
            <rFont val="宋体"/>
            <family val="0"/>
          </rPr>
          <t xml:space="preserve">床位使用率： 
</t>
        </r>
        <r>
          <rPr>
            <b/>
            <sz val="9"/>
            <rFont val="宋体"/>
            <family val="0"/>
          </rPr>
          <t>57800/65504=88.24%</t>
        </r>
      </text>
    </comment>
    <comment ref="M4" authorId="1">
      <text>
        <r>
          <rPr>
            <b/>
            <sz val="9"/>
            <rFont val="宋体"/>
            <family val="0"/>
          </rPr>
          <t>入出诊断符合率：
8073/8122=99.40</t>
        </r>
      </text>
    </comment>
    <comment ref="N4" authorId="1">
      <text>
        <r>
          <rPr>
            <b/>
            <sz val="9"/>
            <rFont val="宋体"/>
            <family val="0"/>
          </rPr>
          <t>抢救成功率：
459/485=94.64</t>
        </r>
      </text>
    </comment>
  </commentList>
</comments>
</file>

<file path=xl/comments4.xml><?xml version="1.0" encoding="utf-8"?>
<comments xmlns="http://schemas.openxmlformats.org/spreadsheetml/2006/main">
  <authors>
    <author>admin</author>
    <author>lenovo</author>
    <author>Administrator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35456867.21/126177908.73=28.1%</t>
        </r>
      </text>
    </comment>
    <comment ref="D4" authorId="1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15499215/36951811.4=41.94%</t>
        </r>
      </text>
    </comment>
    <comment ref="E4" authorId="1">
      <text>
        <r>
          <rPr>
            <sz val="9"/>
            <rFont val="宋体"/>
            <family val="0"/>
          </rPr>
          <t>3806569.05/36077489.10=10.55%</t>
        </r>
      </text>
    </comment>
    <comment ref="F4" authorId="1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1350/107049=11.54%</t>
        </r>
      </text>
    </comment>
    <comment ref="G4" authorId="0">
      <text>
        <r>
          <rPr>
            <b/>
            <sz val="9"/>
            <rFont val="Tahoma"/>
            <family val="2"/>
          </rPr>
          <t>admin:</t>
        </r>
        <r>
          <rPr>
            <b/>
            <sz val="9"/>
            <rFont val="宋体"/>
            <family val="0"/>
          </rPr>
          <t>门诊病人均次费用</t>
        </r>
        <r>
          <rPr>
            <b/>
            <sz val="9"/>
            <rFont val="Tahoma"/>
            <family val="2"/>
          </rPr>
          <t>=</t>
        </r>
        <r>
          <rPr>
            <b/>
            <sz val="9"/>
            <rFont val="宋体"/>
            <family val="0"/>
          </rPr>
          <t>（</t>
        </r>
        <r>
          <rPr>
            <b/>
            <sz val="9"/>
            <rFont val="Tahoma"/>
            <family val="2"/>
          </rPr>
          <t>47740010.07-7617377.7</t>
        </r>
        <r>
          <rPr>
            <b/>
            <sz val="9"/>
            <rFont val="宋体"/>
            <family val="0"/>
          </rPr>
          <t>）</t>
        </r>
        <r>
          <rPr>
            <b/>
            <sz val="9"/>
            <rFont val="Tahoma"/>
            <family val="2"/>
          </rPr>
          <t xml:space="preserve">/155379=258.22
</t>
        </r>
        <r>
          <rPr>
            <b/>
            <sz val="9"/>
            <rFont val="宋体"/>
            <family val="0"/>
          </rPr>
          <t>药品均次</t>
        </r>
        <r>
          <rPr>
            <b/>
            <sz val="9"/>
            <rFont val="Tahoma"/>
            <family val="2"/>
          </rPr>
          <t>=19350059.8/155379=124.53</t>
        </r>
      </text>
    </comment>
    <comment ref="H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出院均次</t>
        </r>
        <r>
          <rPr>
            <sz val="9"/>
            <rFont val="Tahoma"/>
            <family val="2"/>
          </rPr>
          <t xml:space="preserve">=78437898.66/59814*6.85=8982.84
</t>
        </r>
        <r>
          <rPr>
            <sz val="9"/>
            <rFont val="宋体"/>
            <family val="0"/>
          </rPr>
          <t>药品均次</t>
        </r>
        <r>
          <rPr>
            <sz val="9"/>
            <rFont val="Tahoma"/>
            <family val="2"/>
          </rPr>
          <t>=16106807.41/59814*6.85=1844.58</t>
        </r>
      </text>
    </comment>
    <comment ref="I4" authorId="1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2.0系统
17780238.32/115056=155.50</t>
        </r>
      </text>
    </comment>
    <comment ref="J4" authorId="1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96/115006=0.08%</t>
        </r>
      </text>
    </comment>
    <comment ref="K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62163/9075=6.85</t>
        </r>
      </text>
    </comment>
    <comment ref="L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59814/65504=91.31%</t>
        </r>
      </text>
    </comment>
    <comment ref="M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8690/8729=99.56%</t>
        </r>
      </text>
    </comment>
    <comment ref="N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636/661=96.22%</t>
        </r>
      </text>
    </comment>
    <comment ref="Q4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普通号预约人次13979/普通号就诊人次108300</t>
        </r>
      </text>
    </comment>
    <comment ref="R4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专家号预约人次6858/专家号就诊人次35564</t>
        </r>
      </text>
    </comment>
  </commentList>
</comments>
</file>

<file path=xl/sharedStrings.xml><?xml version="1.0" encoding="utf-8"?>
<sst xmlns="http://schemas.openxmlformats.org/spreadsheetml/2006/main" count="142" uniqueCount="55">
  <si>
    <t>医院</t>
  </si>
  <si>
    <t>时间段</t>
  </si>
  <si>
    <t>医院药品收入占医疗收入的比例(%)</t>
  </si>
  <si>
    <t>国家基本药物目录品种使用金额比例(%)</t>
  </si>
  <si>
    <t>抗菌药物占药品使用比例(%)</t>
  </si>
  <si>
    <t>抗菌药物在门诊处方的比例(%)</t>
  </si>
  <si>
    <t>门诊病人均次费用\其中药品费（元）</t>
  </si>
  <si>
    <t>出院病人均次费用
\其中药品费
（元）</t>
  </si>
  <si>
    <t>门诊处方平均金额（元）</t>
  </si>
  <si>
    <t>不合格处方占全部处方比例（%）</t>
  </si>
  <si>
    <t>平均住院日（天）</t>
  </si>
  <si>
    <t>床位使用率
（%）</t>
  </si>
  <si>
    <t>入出院诊断符合率(%)</t>
  </si>
  <si>
    <t>危重病人抢救成功率(%)</t>
  </si>
  <si>
    <t>门诊普通号源预约开放比例(%)</t>
  </si>
  <si>
    <t>门诊专家号源预约开放比例(%)</t>
  </si>
  <si>
    <t>普通号预约就诊率(%)</t>
  </si>
  <si>
    <t>专家号预约就诊率（%）</t>
  </si>
  <si>
    <t>江山市人民医院</t>
  </si>
  <si>
    <t>去年同期</t>
  </si>
  <si>
    <t>同比长或下降%</t>
  </si>
  <si>
    <t>注：1.两个百分比或率的同比比较，以两个率（比例）直接相减，两个绝对值（如均次费用）之间的同比比较计算减少或增长的百分比即=(a-b)/b*100%,平均住院日以两个天数直接相减,门诊处方平均金额增幅设为百分比格式。2.以后阳光用药报表请在单元格内直接填数值，不要填具体计算过程数值,但具体计算过程要以插入批注形式注明（方法：点击单元格-右键单击-插入批注），以方便核对。请照此执行！</t>
  </si>
  <si>
    <r>
      <t>22</t>
    </r>
    <r>
      <rPr>
        <sz val="11"/>
        <rFont val="宋体"/>
        <family val="0"/>
      </rPr>
      <t>3.45</t>
    </r>
    <r>
      <rPr>
        <sz val="11"/>
        <rFont val="宋体"/>
        <family val="0"/>
      </rPr>
      <t>\101.38</t>
    </r>
  </si>
  <si>
    <r>
      <t>85</t>
    </r>
    <r>
      <rPr>
        <sz val="11"/>
        <rFont val="宋体"/>
        <family val="0"/>
      </rPr>
      <t>32.51</t>
    </r>
    <r>
      <rPr>
        <sz val="11"/>
        <rFont val="宋体"/>
        <family val="0"/>
      </rPr>
      <t>\17</t>
    </r>
    <r>
      <rPr>
        <sz val="11"/>
        <rFont val="宋体"/>
        <family val="0"/>
      </rPr>
      <t>50.55</t>
    </r>
  </si>
  <si>
    <r>
      <t>-</t>
    </r>
    <r>
      <rPr>
        <sz val="11"/>
        <color indexed="8"/>
        <rFont val="宋体"/>
        <family val="0"/>
      </rPr>
      <t>13.99\-21.85</t>
    </r>
  </si>
  <si>
    <r>
      <t>-</t>
    </r>
    <r>
      <rPr>
        <sz val="11"/>
        <color indexed="8"/>
        <rFont val="宋体"/>
        <family val="0"/>
      </rPr>
      <t>12.71\-27.58</t>
    </r>
  </si>
  <si>
    <r>
      <t xml:space="preserve"> </t>
    </r>
    <r>
      <rPr>
        <sz val="12"/>
        <rFont val="宋体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</si>
  <si>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附：医院名称：</t>
    </r>
    <r>
      <rPr>
        <u val="single"/>
        <sz val="12"/>
        <color indexed="10"/>
        <rFont val="宋体"/>
        <family val="0"/>
      </rPr>
      <t xml:space="preserve">  江山市人民医院     </t>
    </r>
    <r>
      <rPr>
        <sz val="12"/>
        <color indexed="10"/>
        <rFont val="宋体"/>
        <family val="0"/>
      </rPr>
      <t>体检人次：</t>
    </r>
    <r>
      <rPr>
        <u val="single"/>
        <sz val="12"/>
        <color indexed="10"/>
        <rFont val="宋体"/>
        <family val="0"/>
      </rPr>
      <t xml:space="preserve"> 10800 _</t>
    </r>
    <r>
      <rPr>
        <sz val="12"/>
        <color indexed="10"/>
        <rFont val="宋体"/>
        <family val="0"/>
      </rPr>
      <t xml:space="preserve">  全年体检收入：</t>
    </r>
    <r>
      <rPr>
        <u val="single"/>
        <sz val="12"/>
        <color indexed="10"/>
        <rFont val="宋体"/>
        <family val="0"/>
      </rPr>
      <t xml:space="preserve"> 86.09   </t>
    </r>
    <r>
      <rPr>
        <sz val="12"/>
        <color indexed="10"/>
        <rFont val="宋体"/>
        <family val="0"/>
      </rPr>
      <t>万元</t>
    </r>
  </si>
  <si>
    <t>241.01/102.89</t>
  </si>
  <si>
    <r>
      <t>8366</t>
    </r>
    <r>
      <rPr>
        <sz val="11"/>
        <rFont val="宋体"/>
        <family val="0"/>
      </rPr>
      <t>.</t>
    </r>
    <r>
      <rPr>
        <sz val="11"/>
        <rFont val="宋体"/>
        <family val="0"/>
      </rPr>
      <t>74</t>
    </r>
    <r>
      <rPr>
        <sz val="11"/>
        <rFont val="宋体"/>
        <family val="0"/>
      </rPr>
      <t>/173</t>
    </r>
    <r>
      <rPr>
        <sz val="11"/>
        <rFont val="宋体"/>
        <family val="0"/>
      </rPr>
      <t>1.46</t>
    </r>
  </si>
  <si>
    <r>
      <t>注：1.两个百分比或率的同比比较，以两个率（比例）直接相减，两个绝对值（如均次费用）之间的同比比较计算减少或增长的百分比即=(a-b)/b*100%,平均住院日以两个天数直接相减,门诊处方平均金额增幅设为百分比格式。2.以后阳光用药报表请在单元格内直接填数值，不要填具体计算过程数值,但</t>
    </r>
    <r>
      <rPr>
        <sz val="12"/>
        <color indexed="10"/>
        <rFont val="宋体"/>
        <family val="0"/>
      </rPr>
      <t>具体计算过程要以插入批注形式注明</t>
    </r>
    <r>
      <rPr>
        <sz val="12"/>
        <color indexed="10"/>
        <rFont val="宋体"/>
        <family val="0"/>
      </rPr>
      <t>（方法：点击单元格-右键单击-插入批注），以方便核对。请照此执行！</t>
    </r>
  </si>
  <si>
    <r>
      <t>附：医院名称：</t>
    </r>
    <r>
      <rPr>
        <u val="single"/>
        <sz val="12"/>
        <color indexed="10"/>
        <rFont val="宋体"/>
        <family val="0"/>
      </rPr>
      <t xml:space="preserve">  江山市人民医院     </t>
    </r>
    <r>
      <rPr>
        <sz val="12"/>
        <color indexed="10"/>
        <rFont val="宋体"/>
        <family val="0"/>
      </rPr>
      <t>体检人次：</t>
    </r>
    <r>
      <rPr>
        <u val="single"/>
        <sz val="12"/>
        <color indexed="10"/>
        <rFont val="宋体"/>
        <family val="0"/>
      </rPr>
      <t xml:space="preserve">11468  </t>
    </r>
    <r>
      <rPr>
        <sz val="12"/>
        <color indexed="10"/>
        <rFont val="宋体"/>
        <family val="0"/>
      </rPr>
      <t xml:space="preserve">  全年体检收入：</t>
    </r>
    <r>
      <rPr>
        <u val="single"/>
        <sz val="12"/>
        <color indexed="10"/>
        <rFont val="宋体"/>
        <family val="0"/>
      </rPr>
      <t xml:space="preserve"> </t>
    </r>
    <r>
      <rPr>
        <u val="single"/>
        <sz val="12"/>
        <color indexed="10"/>
        <rFont val="宋体"/>
        <family val="0"/>
      </rPr>
      <t>761.74</t>
    </r>
    <r>
      <rPr>
        <u val="single"/>
        <sz val="12"/>
        <color indexed="10"/>
        <rFont val="宋体"/>
        <family val="0"/>
      </rPr>
      <t xml:space="preserve">  </t>
    </r>
    <r>
      <rPr>
        <sz val="12"/>
        <color indexed="10"/>
        <rFont val="宋体"/>
        <family val="0"/>
      </rPr>
      <t>万元</t>
    </r>
  </si>
  <si>
    <t>258.22/124.53</t>
  </si>
  <si>
    <t>8982.84/1844.58</t>
  </si>
  <si>
    <r>
      <t>2</t>
    </r>
    <r>
      <rPr>
        <sz val="11"/>
        <color indexed="8"/>
        <rFont val="宋体"/>
        <family val="0"/>
      </rPr>
      <t>4.80/22.80</t>
    </r>
  </si>
  <si>
    <r>
      <t>9</t>
    </r>
    <r>
      <rPr>
        <sz val="11"/>
        <color indexed="8"/>
        <rFont val="宋体"/>
        <family val="0"/>
      </rPr>
      <t>.85/14.14</t>
    </r>
  </si>
  <si>
    <r>
      <t>注：1.两个百分比或率的同比比较，以两个率（比例）直接相减，两个绝对值（如均次费用）之间的同比比较计算减少或增长的百分比即=(a-b)/b*100%,平均住院日以两个天数直接相减,门诊处方平均金额增幅设为百分比格式。2.以后阳光用药报表请在单元格内直接填数值，不要填具体计算过程数值,但具体计算过程要以</t>
    </r>
    <r>
      <rPr>
        <b/>
        <sz val="12"/>
        <color indexed="10"/>
        <rFont val="宋体"/>
        <family val="0"/>
      </rPr>
      <t>插入批注形式注明（方法：点击单元格-右键单击-插入批注），以方便核对。请照此执行！</t>
    </r>
  </si>
  <si>
    <t>2022年一季度</t>
  </si>
  <si>
    <t>2022年一季度衢州市县级以上医院医疗服务阳光用药及相关信息公示表</t>
  </si>
  <si>
    <t>2022年二季度</t>
  </si>
  <si>
    <t>2022年二季度衢州市县级以上医院医疗服务阳光用药及相关信息公示表</t>
  </si>
  <si>
    <r>
      <t>附：医院名称：</t>
    </r>
    <r>
      <rPr>
        <u val="single"/>
        <sz val="12"/>
        <color indexed="10"/>
        <rFont val="宋体"/>
        <family val="0"/>
      </rPr>
      <t xml:space="preserve">  江山市人民医院     </t>
    </r>
    <r>
      <rPr>
        <sz val="12"/>
        <color indexed="10"/>
        <rFont val="宋体"/>
        <family val="0"/>
      </rPr>
      <t>体检人次：</t>
    </r>
    <r>
      <rPr>
        <u val="single"/>
        <sz val="12"/>
        <color indexed="10"/>
        <rFont val="宋体"/>
        <family val="0"/>
      </rPr>
      <t xml:space="preserve">  </t>
    </r>
    <r>
      <rPr>
        <sz val="12"/>
        <color indexed="10"/>
        <rFont val="宋体"/>
        <family val="0"/>
      </rPr>
      <t xml:space="preserve">  全年体检收入：</t>
    </r>
    <r>
      <rPr>
        <u val="single"/>
        <sz val="12"/>
        <color indexed="10"/>
        <rFont val="宋体"/>
        <family val="0"/>
      </rPr>
      <t xml:space="preserve">    </t>
    </r>
    <r>
      <rPr>
        <sz val="12"/>
        <color indexed="10"/>
        <rFont val="宋体"/>
        <family val="0"/>
      </rPr>
      <t>万元</t>
    </r>
  </si>
  <si>
    <t>2022年三季度衢州市县级以上医院医疗服务阳光用药及相关信息公示表</t>
  </si>
  <si>
    <t>2022年三季度</t>
  </si>
  <si>
    <t>2022年四季度衢州市县级以上医院医疗服务阳光用药及相关信息公示表</t>
  </si>
  <si>
    <t>2022年四季度</t>
  </si>
  <si>
    <t>2022年度衢州市县级以上医院医疗服务阳光用药及相关信息公示表</t>
  </si>
  <si>
    <t>2022年度</t>
  </si>
  <si>
    <t>281.63\126.5</t>
  </si>
  <si>
    <r>
      <t>884</t>
    </r>
    <r>
      <rPr>
        <sz val="11"/>
        <rFont val="宋体"/>
        <family val="0"/>
      </rPr>
      <t>4.45</t>
    </r>
    <r>
      <rPr>
        <sz val="11"/>
        <rFont val="宋体"/>
        <family val="0"/>
      </rPr>
      <t>\19</t>
    </r>
    <r>
      <rPr>
        <sz val="11"/>
        <rFont val="宋体"/>
        <family val="0"/>
      </rPr>
      <t>02.77</t>
    </r>
  </si>
  <si>
    <r>
      <t>86</t>
    </r>
    <r>
      <rPr>
        <sz val="11"/>
        <rFont val="宋体"/>
        <family val="0"/>
      </rPr>
      <t>84.53</t>
    </r>
    <r>
      <rPr>
        <sz val="11"/>
        <rFont val="宋体"/>
        <family val="0"/>
      </rPr>
      <t>\19</t>
    </r>
    <r>
      <rPr>
        <sz val="11"/>
        <rFont val="宋体"/>
        <family val="0"/>
      </rPr>
      <t>03.54</t>
    </r>
  </si>
  <si>
    <r>
      <t>1</t>
    </r>
    <r>
      <rPr>
        <sz val="11"/>
        <color indexed="8"/>
        <rFont val="宋体"/>
        <family val="0"/>
      </rPr>
      <t>.84\-0.04</t>
    </r>
  </si>
  <si>
    <r>
      <t>附：医院名称：</t>
    </r>
    <r>
      <rPr>
        <u val="single"/>
        <sz val="12"/>
        <color indexed="10"/>
        <rFont val="宋体"/>
        <family val="0"/>
      </rPr>
      <t xml:space="preserve">  江山市人民医院     </t>
    </r>
    <r>
      <rPr>
        <sz val="12"/>
        <color indexed="10"/>
        <rFont val="宋体"/>
        <family val="0"/>
      </rPr>
      <t>体检人次：</t>
    </r>
    <r>
      <rPr>
        <u val="single"/>
        <sz val="12"/>
        <color indexed="10"/>
        <rFont val="宋体"/>
        <family val="0"/>
      </rPr>
      <t xml:space="preserve"> </t>
    </r>
    <r>
      <rPr>
        <u val="single"/>
        <sz val="12"/>
        <color indexed="10"/>
        <rFont val="宋体"/>
        <family val="0"/>
      </rPr>
      <t>8743</t>
    </r>
    <r>
      <rPr>
        <u val="single"/>
        <sz val="12"/>
        <color indexed="10"/>
        <rFont val="宋体"/>
        <family val="0"/>
      </rPr>
      <t xml:space="preserve"> </t>
    </r>
    <r>
      <rPr>
        <sz val="12"/>
        <color indexed="10"/>
        <rFont val="宋体"/>
        <family val="0"/>
      </rPr>
      <t xml:space="preserve">  全年体检收入：</t>
    </r>
    <r>
      <rPr>
        <u val="single"/>
        <sz val="12"/>
        <color indexed="10"/>
        <rFont val="宋体"/>
        <family val="0"/>
      </rPr>
      <t xml:space="preserve"> </t>
    </r>
    <r>
      <rPr>
        <u val="single"/>
        <sz val="12"/>
        <color indexed="10"/>
        <rFont val="宋体"/>
        <family val="0"/>
      </rPr>
      <t>132</t>
    </r>
    <r>
      <rPr>
        <u val="single"/>
        <sz val="12"/>
        <color indexed="10"/>
        <rFont val="宋体"/>
        <family val="0"/>
      </rPr>
      <t>.</t>
    </r>
    <r>
      <rPr>
        <u val="single"/>
        <sz val="12"/>
        <color indexed="10"/>
        <rFont val="宋体"/>
        <family val="0"/>
      </rPr>
      <t>17</t>
    </r>
    <r>
      <rPr>
        <u val="single"/>
        <sz val="12"/>
        <color indexed="10"/>
        <rFont val="宋体"/>
        <family val="0"/>
      </rPr>
      <t xml:space="preserve"> </t>
    </r>
    <r>
      <rPr>
        <sz val="12"/>
        <color indexed="10"/>
        <rFont val="宋体"/>
        <family val="0"/>
      </rPr>
      <t>万元</t>
    </r>
  </si>
  <si>
    <r>
      <t>235.88</t>
    </r>
    <r>
      <rPr>
        <sz val="11"/>
        <rFont val="宋体"/>
        <family val="0"/>
      </rPr>
      <t>\</t>
    </r>
    <r>
      <rPr>
        <sz val="11"/>
        <rFont val="宋体"/>
        <family val="0"/>
      </rPr>
      <t>106.14</t>
    </r>
  </si>
  <si>
    <r>
      <t>19.40</t>
    </r>
    <r>
      <rPr>
        <sz val="11"/>
        <color indexed="8"/>
        <rFont val="宋体"/>
        <family val="0"/>
      </rPr>
      <t>\</t>
    </r>
    <r>
      <rPr>
        <sz val="11"/>
        <color indexed="8"/>
        <rFont val="宋体"/>
        <family val="0"/>
      </rPr>
      <t>19.18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</si>
</sst>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.00_ "/>
    <numFmt numFmtId="181" formatCode="0_ 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Times New Roman"/>
      <family val="1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u val="single"/>
      <sz val="12"/>
      <color indexed="10"/>
      <name val="宋体"/>
      <family val="0"/>
    </font>
    <font>
      <b/>
      <sz val="9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8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3" borderId="10" xfId="4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180" fontId="3" fillId="0" borderId="10" xfId="40" applyNumberFormat="1" applyFont="1" applyFill="1" applyBorder="1" applyAlignment="1" applyProtection="1">
      <alignment horizontal="center" vertical="center" wrapText="1"/>
      <protection/>
    </xf>
    <xf numFmtId="181" fontId="3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3" fillId="0" borderId="10" xfId="4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80" fontId="3" fillId="0" borderId="10" xfId="4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81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Fill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SheetLayoutView="100" zoomScalePageLayoutView="0" workbookViewId="0" topLeftCell="C1">
      <selection activeCell="H4" sqref="H4"/>
    </sheetView>
  </sheetViews>
  <sheetFormatPr defaultColWidth="9.00390625" defaultRowHeight="14.25"/>
  <cols>
    <col min="1" max="1" width="5.00390625" style="4" customWidth="1"/>
    <col min="2" max="2" width="8.375" style="4" customWidth="1"/>
    <col min="3" max="6" width="7.25390625" style="4" customWidth="1"/>
    <col min="7" max="7" width="15.125" style="4" customWidth="1"/>
    <col min="8" max="8" width="16.50390625" style="4" customWidth="1"/>
    <col min="9" max="9" width="10.375" style="4" customWidth="1"/>
    <col min="10" max="11" width="7.25390625" style="4" customWidth="1"/>
    <col min="12" max="12" width="12.625" style="4" customWidth="1"/>
    <col min="13" max="13" width="9.00390625" style="4" customWidth="1"/>
    <col min="14" max="14" width="9.375" style="4" customWidth="1"/>
    <col min="15" max="16" width="7.25390625" style="4" customWidth="1"/>
    <col min="17" max="17" width="8.625" style="4" customWidth="1"/>
    <col min="18" max="18" width="10.25390625" style="0" customWidth="1"/>
  </cols>
  <sheetData>
    <row r="1" spans="1:17" s="1" customFormat="1" ht="48.75" customHeight="1">
      <c r="A1" s="36" t="s">
        <v>38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8" s="2" customFormat="1" ht="85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10" t="s">
        <v>12</v>
      </c>
      <c r="N2" s="10" t="s">
        <v>13</v>
      </c>
      <c r="O2" s="11" t="s">
        <v>14</v>
      </c>
      <c r="P2" s="11" t="s">
        <v>15</v>
      </c>
      <c r="Q2" s="11" t="s">
        <v>16</v>
      </c>
      <c r="R2" s="15" t="s">
        <v>17</v>
      </c>
    </row>
    <row r="3" spans="1:18" s="3" customFormat="1" ht="43.5" customHeight="1">
      <c r="A3" s="40" t="s">
        <v>18</v>
      </c>
      <c r="B3" s="6" t="s">
        <v>37</v>
      </c>
      <c r="C3" s="6">
        <v>29.25</v>
      </c>
      <c r="D3" s="7">
        <v>40.93</v>
      </c>
      <c r="E3" s="7">
        <v>8.9</v>
      </c>
      <c r="F3" s="7">
        <v>12.43</v>
      </c>
      <c r="G3" s="8" t="s">
        <v>48</v>
      </c>
      <c r="H3" s="34" t="s">
        <v>49</v>
      </c>
      <c r="I3" s="12">
        <v>159.11</v>
      </c>
      <c r="J3" s="7">
        <v>0.09</v>
      </c>
      <c r="K3" s="6">
        <v>6.37</v>
      </c>
      <c r="L3" s="13">
        <v>81.76</v>
      </c>
      <c r="M3" s="13">
        <v>99.51</v>
      </c>
      <c r="N3" s="13">
        <v>92.83</v>
      </c>
      <c r="O3" s="8">
        <v>100</v>
      </c>
      <c r="P3" s="8">
        <v>100</v>
      </c>
      <c r="Q3" s="13">
        <v>13.83</v>
      </c>
      <c r="R3" s="15">
        <v>21.06</v>
      </c>
    </row>
    <row r="4" spans="1:18" s="3" customFormat="1" ht="66" customHeight="1">
      <c r="A4" s="40"/>
      <c r="B4" s="6" t="s">
        <v>19</v>
      </c>
      <c r="C4" s="6">
        <v>28.93</v>
      </c>
      <c r="D4" s="7">
        <v>42.35</v>
      </c>
      <c r="E4" s="7">
        <v>11.67</v>
      </c>
      <c r="F4" s="7">
        <v>9.92</v>
      </c>
      <c r="G4" s="8" t="s">
        <v>53</v>
      </c>
      <c r="H4" s="34" t="s">
        <v>50</v>
      </c>
      <c r="I4" s="12">
        <v>148.33</v>
      </c>
      <c r="J4" s="7">
        <v>0.33</v>
      </c>
      <c r="K4" s="6">
        <v>7.28</v>
      </c>
      <c r="L4" s="13">
        <v>96.4</v>
      </c>
      <c r="M4" s="13">
        <v>99.1</v>
      </c>
      <c r="N4" s="13">
        <v>94.15</v>
      </c>
      <c r="O4" s="6">
        <v>100</v>
      </c>
      <c r="P4" s="6">
        <v>100</v>
      </c>
      <c r="Q4" s="13">
        <v>10.31</v>
      </c>
      <c r="R4" s="15">
        <v>13.19</v>
      </c>
    </row>
    <row r="5" spans="1:18" s="3" customFormat="1" ht="43.5" customHeight="1">
      <c r="A5" s="40"/>
      <c r="B5" s="6" t="s">
        <v>20</v>
      </c>
      <c r="C5" s="9">
        <f>C3-C4</f>
        <v>0.3200000000000003</v>
      </c>
      <c r="D5" s="9">
        <f>D3-D4</f>
        <v>-1.4200000000000017</v>
      </c>
      <c r="E5" s="9">
        <f>E3-E4</f>
        <v>-2.7699999999999996</v>
      </c>
      <c r="F5" s="9">
        <f>F3-F4</f>
        <v>2.51</v>
      </c>
      <c r="G5" s="44" t="s">
        <v>54</v>
      </c>
      <c r="H5" s="35" t="s">
        <v>51</v>
      </c>
      <c r="I5" s="14">
        <f>(I3-I4)/I4</f>
        <v>0.07267579046720152</v>
      </c>
      <c r="J5" s="9">
        <f aca="true" t="shared" si="0" ref="J5:R5">J3-J4</f>
        <v>-0.24000000000000002</v>
      </c>
      <c r="K5" s="10">
        <f t="shared" si="0"/>
        <v>-0.9100000000000001</v>
      </c>
      <c r="L5" s="13">
        <f t="shared" si="0"/>
        <v>-14.64</v>
      </c>
      <c r="M5" s="13">
        <f t="shared" si="0"/>
        <v>0.4100000000000108</v>
      </c>
      <c r="N5" s="13">
        <f t="shared" si="0"/>
        <v>-1.3200000000000074</v>
      </c>
      <c r="O5" s="10">
        <f t="shared" si="0"/>
        <v>0</v>
      </c>
      <c r="P5" s="10">
        <f t="shared" si="0"/>
        <v>0</v>
      </c>
      <c r="Q5" s="13">
        <f t="shared" si="0"/>
        <v>3.5199999999999996</v>
      </c>
      <c r="R5" s="15">
        <f t="shared" si="0"/>
        <v>7.869999999999999</v>
      </c>
    </row>
    <row r="6" spans="1:16" ht="25.5" customHeight="1">
      <c r="A6" s="38" t="s">
        <v>52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8" spans="1:15" ht="46.5" customHeight="1">
      <c r="A8" s="39" t="s">
        <v>21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</row>
  </sheetData>
  <sheetProtection/>
  <mergeCells count="4">
    <mergeCell ref="A1:Q1"/>
    <mergeCell ref="A6:P6"/>
    <mergeCell ref="A8:O8"/>
    <mergeCell ref="A3:A5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"/>
  <sheetViews>
    <sheetView zoomScaleSheetLayoutView="100" zoomScalePageLayoutView="0" workbookViewId="0" topLeftCell="A1">
      <selection activeCell="H4" sqref="H4"/>
    </sheetView>
  </sheetViews>
  <sheetFormatPr defaultColWidth="9.00390625" defaultRowHeight="14.25"/>
  <cols>
    <col min="1" max="1" width="5.00390625" style="4" customWidth="1"/>
    <col min="2" max="2" width="8.375" style="4" customWidth="1"/>
    <col min="3" max="6" width="7.25390625" style="4" customWidth="1"/>
    <col min="7" max="7" width="15.125" style="4" customWidth="1"/>
    <col min="8" max="8" width="16.50390625" style="4" customWidth="1"/>
    <col min="9" max="9" width="11.00390625" style="4" customWidth="1"/>
    <col min="10" max="11" width="7.25390625" style="4" customWidth="1"/>
    <col min="12" max="12" width="12.625" style="4" customWidth="1"/>
    <col min="13" max="17" width="7.25390625" style="4" customWidth="1"/>
    <col min="18" max="18" width="11.50390625" style="0" customWidth="1"/>
  </cols>
  <sheetData>
    <row r="1" spans="1:17" s="1" customFormat="1" ht="48.75" customHeight="1">
      <c r="A1" s="36" t="s">
        <v>40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8" s="2" customFormat="1" ht="85.5" customHeight="1">
      <c r="A2" s="5" t="s">
        <v>0</v>
      </c>
      <c r="B2" s="5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5" t="s">
        <v>6</v>
      </c>
      <c r="H2" s="5" t="s">
        <v>7</v>
      </c>
      <c r="I2" s="19" t="s">
        <v>8</v>
      </c>
      <c r="J2" s="19" t="s">
        <v>9</v>
      </c>
      <c r="K2" s="5" t="s">
        <v>10</v>
      </c>
      <c r="L2" s="5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21" t="s">
        <v>17</v>
      </c>
    </row>
    <row r="3" spans="1:18" s="3" customFormat="1" ht="43.5" customHeight="1">
      <c r="A3" s="40" t="s">
        <v>18</v>
      </c>
      <c r="B3" s="6" t="s">
        <v>39</v>
      </c>
      <c r="C3" s="16"/>
      <c r="D3" s="7"/>
      <c r="E3" s="7"/>
      <c r="F3" s="7"/>
      <c r="G3" s="17"/>
      <c r="H3" s="17"/>
      <c r="I3" s="13"/>
      <c r="J3" s="7"/>
      <c r="K3" s="6"/>
      <c r="L3" s="13"/>
      <c r="M3" s="13"/>
      <c r="N3" s="13"/>
      <c r="O3" s="16"/>
      <c r="P3" s="16"/>
      <c r="Q3" s="13"/>
      <c r="R3" s="21"/>
    </row>
    <row r="4" spans="1:18" s="3" customFormat="1" ht="66" customHeight="1">
      <c r="A4" s="40"/>
      <c r="B4" s="6" t="s">
        <v>19</v>
      </c>
      <c r="C4" s="16">
        <v>28.7</v>
      </c>
      <c r="D4" s="7">
        <v>46.7</v>
      </c>
      <c r="E4" s="7">
        <v>2.52</v>
      </c>
      <c r="F4" s="7">
        <v>8.71</v>
      </c>
      <c r="G4" s="17" t="s">
        <v>22</v>
      </c>
      <c r="H4" s="17" t="s">
        <v>23</v>
      </c>
      <c r="I4" s="13">
        <v>138.99</v>
      </c>
      <c r="J4" s="7">
        <v>0.07</v>
      </c>
      <c r="K4" s="6">
        <v>7.2</v>
      </c>
      <c r="L4" s="13">
        <v>91.56</v>
      </c>
      <c r="M4" s="13">
        <v>99.19</v>
      </c>
      <c r="N4" s="13">
        <v>93.79</v>
      </c>
      <c r="O4" s="16">
        <v>100</v>
      </c>
      <c r="P4" s="16">
        <v>100</v>
      </c>
      <c r="Q4" s="13">
        <v>11.74</v>
      </c>
      <c r="R4" s="21">
        <v>14.84</v>
      </c>
    </row>
    <row r="5" spans="1:18" s="3" customFormat="1" ht="43.5" customHeight="1">
      <c r="A5" s="40"/>
      <c r="B5" s="6" t="s">
        <v>20</v>
      </c>
      <c r="C5" s="9">
        <f>C3-C4</f>
        <v>-28.7</v>
      </c>
      <c r="D5" s="9">
        <f>D3-D4</f>
        <v>-46.7</v>
      </c>
      <c r="E5" s="9">
        <f>E3-E4</f>
        <v>-2.52</v>
      </c>
      <c r="F5" s="9">
        <f>F3-F4</f>
        <v>-8.71</v>
      </c>
      <c r="G5" s="18" t="s">
        <v>24</v>
      </c>
      <c r="H5" s="18" t="s">
        <v>25</v>
      </c>
      <c r="I5" s="13">
        <v>19.07</v>
      </c>
      <c r="J5" s="9">
        <f aca="true" t="shared" si="0" ref="J5:R5">J3-J4</f>
        <v>-0.07</v>
      </c>
      <c r="K5" s="10">
        <f t="shared" si="0"/>
        <v>-7.2</v>
      </c>
      <c r="L5" s="10">
        <f t="shared" si="0"/>
        <v>-91.56</v>
      </c>
      <c r="M5" s="10">
        <f t="shared" si="0"/>
        <v>-99.19</v>
      </c>
      <c r="N5" s="10">
        <f t="shared" si="0"/>
        <v>-93.79</v>
      </c>
      <c r="O5" s="10">
        <f t="shared" si="0"/>
        <v>-100</v>
      </c>
      <c r="P5" s="10">
        <f t="shared" si="0"/>
        <v>-100</v>
      </c>
      <c r="Q5" s="10">
        <f t="shared" si="0"/>
        <v>-11.74</v>
      </c>
      <c r="R5" s="10">
        <f t="shared" si="0"/>
        <v>-14.84</v>
      </c>
    </row>
    <row r="6" spans="1:16" ht="25.5" customHeight="1">
      <c r="A6" s="38" t="s">
        <v>41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8" spans="1:15" ht="46.5" customHeight="1">
      <c r="A8" s="39" t="s">
        <v>21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ht="14.25">
      <c r="K9" s="20" t="s">
        <v>26</v>
      </c>
    </row>
  </sheetData>
  <sheetProtection/>
  <mergeCells count="4">
    <mergeCell ref="A1:Q1"/>
    <mergeCell ref="A6:P6"/>
    <mergeCell ref="A8:O8"/>
    <mergeCell ref="A3:A5"/>
  </mergeCells>
  <printOptions/>
  <pageMargins left="0.48" right="0.18" top="1" bottom="1" header="0.51" footer="0.51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zoomScaleSheetLayoutView="100" zoomScalePageLayoutView="0" workbookViewId="0" topLeftCell="A1">
      <selection activeCell="H4" sqref="H4"/>
    </sheetView>
  </sheetViews>
  <sheetFormatPr defaultColWidth="9.00390625" defaultRowHeight="14.25"/>
  <cols>
    <col min="1" max="1" width="5.00390625" style="4" customWidth="1"/>
    <col min="2" max="2" width="8.375" style="4" customWidth="1"/>
    <col min="3" max="6" width="7.25390625" style="4" customWidth="1"/>
    <col min="7" max="7" width="15.125" style="4" customWidth="1"/>
    <col min="8" max="8" width="16.50390625" style="4" customWidth="1"/>
    <col min="9" max="9" width="10.375" style="4" customWidth="1"/>
    <col min="10" max="11" width="7.25390625" style="4" customWidth="1"/>
    <col min="12" max="12" width="10.75390625" style="4" customWidth="1"/>
    <col min="13" max="17" width="7.25390625" style="4" customWidth="1"/>
    <col min="18" max="18" width="10.50390625" style="0" customWidth="1"/>
  </cols>
  <sheetData>
    <row r="1" spans="1:17" s="1" customFormat="1" ht="48.75" customHeight="1">
      <c r="A1" s="36" t="s">
        <v>42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8" s="2" customFormat="1" ht="85.5" customHeight="1">
      <c r="A2" s="5" t="s">
        <v>0</v>
      </c>
      <c r="B2" s="5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5" t="s">
        <v>6</v>
      </c>
      <c r="H2" s="5" t="s">
        <v>7</v>
      </c>
      <c r="I2" s="19" t="s">
        <v>8</v>
      </c>
      <c r="J2" s="19" t="s">
        <v>9</v>
      </c>
      <c r="K2" s="5" t="s">
        <v>10</v>
      </c>
      <c r="L2" s="5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5" t="s">
        <v>17</v>
      </c>
    </row>
    <row r="3" spans="1:18" s="3" customFormat="1" ht="43.5" customHeight="1">
      <c r="A3" s="40" t="s">
        <v>18</v>
      </c>
      <c r="B3" s="6" t="s">
        <v>43</v>
      </c>
      <c r="C3" s="25"/>
      <c r="D3" s="7"/>
      <c r="E3" s="7"/>
      <c r="F3" s="7"/>
      <c r="G3" s="8"/>
      <c r="H3" s="22"/>
      <c r="I3" s="13"/>
      <c r="J3" s="24"/>
      <c r="K3" s="6"/>
      <c r="L3" s="13"/>
      <c r="M3" s="13"/>
      <c r="N3" s="13"/>
      <c r="O3" s="16"/>
      <c r="P3" s="16"/>
      <c r="Q3" s="13"/>
      <c r="R3" s="15"/>
    </row>
    <row r="4" spans="1:18" s="3" customFormat="1" ht="66" customHeight="1">
      <c r="A4" s="40"/>
      <c r="B4" s="6" t="s">
        <v>19</v>
      </c>
      <c r="C4" s="25">
        <v>28.55</v>
      </c>
      <c r="D4" s="7">
        <v>41.56</v>
      </c>
      <c r="E4" s="7">
        <v>11.66</v>
      </c>
      <c r="F4" s="7">
        <v>12.66</v>
      </c>
      <c r="G4" s="8" t="s">
        <v>28</v>
      </c>
      <c r="H4" s="22" t="s">
        <v>29</v>
      </c>
      <c r="I4" s="13">
        <v>147.76</v>
      </c>
      <c r="J4" s="24">
        <v>0.08</v>
      </c>
      <c r="K4" s="6">
        <v>6.88</v>
      </c>
      <c r="L4" s="13">
        <v>88.24</v>
      </c>
      <c r="M4" s="13">
        <v>99.4</v>
      </c>
      <c r="N4" s="13">
        <v>94.64</v>
      </c>
      <c r="O4" s="16">
        <v>100</v>
      </c>
      <c r="P4" s="16">
        <v>100</v>
      </c>
      <c r="Q4" s="13">
        <v>14.5</v>
      </c>
      <c r="R4" s="15">
        <v>18.78</v>
      </c>
    </row>
    <row r="5" spans="1:18" s="3" customFormat="1" ht="43.5" customHeight="1">
      <c r="A5" s="40"/>
      <c r="B5" s="6" t="s">
        <v>20</v>
      </c>
      <c r="C5" s="9">
        <f>C3-C4</f>
        <v>-28.55</v>
      </c>
      <c r="D5" s="9">
        <f>D3-D4</f>
        <v>-41.56</v>
      </c>
      <c r="E5" s="9">
        <f>E3-E4</f>
        <v>-11.66</v>
      </c>
      <c r="F5" s="9">
        <f>F3-F4</f>
        <v>-12.66</v>
      </c>
      <c r="G5" s="23"/>
      <c r="H5" s="23"/>
      <c r="I5" s="13">
        <v>-20.3</v>
      </c>
      <c r="J5" s="9">
        <f aca="true" t="shared" si="0" ref="J5:R5">J3-J4</f>
        <v>-0.08</v>
      </c>
      <c r="K5" s="10">
        <f t="shared" si="0"/>
        <v>-6.88</v>
      </c>
      <c r="L5" s="10">
        <f t="shared" si="0"/>
        <v>-88.24</v>
      </c>
      <c r="M5" s="10">
        <f t="shared" si="0"/>
        <v>-99.4</v>
      </c>
      <c r="N5" s="10">
        <f t="shared" si="0"/>
        <v>-94.64</v>
      </c>
      <c r="O5" s="10">
        <f t="shared" si="0"/>
        <v>-100</v>
      </c>
      <c r="P5" s="10">
        <f t="shared" si="0"/>
        <v>-100</v>
      </c>
      <c r="Q5" s="10">
        <f t="shared" si="0"/>
        <v>-14.5</v>
      </c>
      <c r="R5" s="10">
        <f t="shared" si="0"/>
        <v>-18.78</v>
      </c>
    </row>
    <row r="6" spans="1:16" ht="25.5" customHeight="1">
      <c r="A6" s="38" t="s">
        <v>27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8" spans="1:15" ht="46.5" customHeight="1">
      <c r="A8" s="41" t="s">
        <v>30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spans="15:17" ht="14.25">
      <c r="O9"/>
      <c r="P9"/>
      <c r="Q9"/>
    </row>
  </sheetData>
  <sheetProtection/>
  <mergeCells count="4">
    <mergeCell ref="A1:Q1"/>
    <mergeCell ref="A6:P6"/>
    <mergeCell ref="A8:O8"/>
    <mergeCell ref="A3:A5"/>
  </mergeCells>
  <printOptions/>
  <pageMargins left="0.18" right="0.16" top="1" bottom="1" header="0.51" footer="0.51"/>
  <pageSetup horizontalDpi="600" verticalDpi="600" orientation="landscape" paperSize="9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"/>
  <sheetViews>
    <sheetView zoomScaleSheetLayoutView="100" zoomScalePageLayoutView="0" workbookViewId="0" topLeftCell="A1">
      <selection activeCell="C3" sqref="C3:R3"/>
    </sheetView>
  </sheetViews>
  <sheetFormatPr defaultColWidth="9.00390625" defaultRowHeight="14.25"/>
  <cols>
    <col min="1" max="1" width="5.00390625" style="4" customWidth="1"/>
    <col min="2" max="2" width="8.375" style="4" customWidth="1"/>
    <col min="3" max="3" width="7.25390625" style="4" customWidth="1"/>
    <col min="4" max="6" width="7.25390625" style="32" customWidth="1"/>
    <col min="7" max="7" width="15.75390625" style="32" customWidth="1"/>
    <col min="8" max="8" width="16.50390625" style="32" customWidth="1"/>
    <col min="9" max="9" width="10.375" style="32" customWidth="1"/>
    <col min="10" max="11" width="7.25390625" style="32" customWidth="1"/>
    <col min="12" max="12" width="12.625" style="32" customWidth="1"/>
    <col min="13" max="17" width="7.25390625" style="32" customWidth="1"/>
    <col min="18" max="18" width="9.875" style="33" customWidth="1"/>
    <col min="19" max="19" width="9.00390625" style="33" customWidth="1"/>
  </cols>
  <sheetData>
    <row r="1" spans="1:19" s="1" customFormat="1" ht="48.75" customHeight="1">
      <c r="A1" s="36" t="s">
        <v>44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27"/>
      <c r="S1" s="27"/>
    </row>
    <row r="2" spans="1:19" s="2" customFormat="1" ht="85.5" customHeight="1">
      <c r="A2" s="5" t="s">
        <v>0</v>
      </c>
      <c r="B2" s="5" t="s">
        <v>1</v>
      </c>
      <c r="C2" s="5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19" t="s">
        <v>9</v>
      </c>
      <c r="K2" s="19" t="s">
        <v>10</v>
      </c>
      <c r="L2" s="19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5" t="s">
        <v>17</v>
      </c>
      <c r="S2" s="28"/>
    </row>
    <row r="3" spans="1:19" s="3" customFormat="1" ht="43.5" customHeight="1">
      <c r="A3" s="40" t="s">
        <v>18</v>
      </c>
      <c r="B3" s="6" t="s">
        <v>45</v>
      </c>
      <c r="C3" s="6"/>
      <c r="D3" s="7"/>
      <c r="E3" s="7"/>
      <c r="F3" s="7"/>
      <c r="G3" s="29"/>
      <c r="H3" s="29"/>
      <c r="I3" s="13"/>
      <c r="J3" s="7"/>
      <c r="K3" s="16"/>
      <c r="L3" s="13"/>
      <c r="M3" s="13"/>
      <c r="N3" s="13"/>
      <c r="O3" s="16"/>
      <c r="P3" s="16"/>
      <c r="Q3" s="13"/>
      <c r="R3" s="15"/>
      <c r="S3" s="30"/>
    </row>
    <row r="4" spans="1:19" s="3" customFormat="1" ht="66" customHeight="1">
      <c r="A4" s="40"/>
      <c r="B4" s="6" t="s">
        <v>19</v>
      </c>
      <c r="C4" s="6">
        <v>28.1</v>
      </c>
      <c r="D4" s="7">
        <v>41.94</v>
      </c>
      <c r="E4" s="7">
        <v>10.55</v>
      </c>
      <c r="F4" s="7">
        <v>11.54</v>
      </c>
      <c r="G4" s="29" t="s">
        <v>32</v>
      </c>
      <c r="H4" s="29" t="s">
        <v>33</v>
      </c>
      <c r="I4" s="13">
        <v>155.5</v>
      </c>
      <c r="J4" s="7">
        <v>0.08</v>
      </c>
      <c r="K4" s="16">
        <v>6.85</v>
      </c>
      <c r="L4" s="13">
        <v>91.31</v>
      </c>
      <c r="M4" s="13">
        <v>99.56</v>
      </c>
      <c r="N4" s="13">
        <v>96.22</v>
      </c>
      <c r="O4" s="16">
        <v>100</v>
      </c>
      <c r="P4" s="16">
        <v>100</v>
      </c>
      <c r="Q4" s="13">
        <v>12.91</v>
      </c>
      <c r="R4" s="15">
        <v>19.28</v>
      </c>
      <c r="S4" s="30"/>
    </row>
    <row r="5" spans="1:19" s="3" customFormat="1" ht="43.5" customHeight="1">
      <c r="A5" s="40"/>
      <c r="B5" s="6" t="s">
        <v>20</v>
      </c>
      <c r="C5" s="9">
        <f>C3-C4</f>
        <v>-28.1</v>
      </c>
      <c r="D5" s="9">
        <f>D3-D4</f>
        <v>-41.94</v>
      </c>
      <c r="E5" s="9">
        <f>E3-E4</f>
        <v>-10.55</v>
      </c>
      <c r="F5" s="9">
        <f>F3-F4</f>
        <v>-11.54</v>
      </c>
      <c r="G5" s="26" t="s">
        <v>34</v>
      </c>
      <c r="H5" s="26" t="s">
        <v>35</v>
      </c>
      <c r="I5" s="14">
        <f>(I3-I4)/I4</f>
        <v>-1</v>
      </c>
      <c r="J5" s="9">
        <f aca="true" t="shared" si="0" ref="J5:R5">J3-J4</f>
        <v>-0.08</v>
      </c>
      <c r="K5" s="10">
        <f t="shared" si="0"/>
        <v>-6.85</v>
      </c>
      <c r="L5" s="10">
        <f t="shared" si="0"/>
        <v>-91.31</v>
      </c>
      <c r="M5" s="10">
        <f t="shared" si="0"/>
        <v>-99.56</v>
      </c>
      <c r="N5" s="10">
        <f t="shared" si="0"/>
        <v>-96.22</v>
      </c>
      <c r="O5" s="10">
        <f t="shared" si="0"/>
        <v>-100</v>
      </c>
      <c r="P5" s="10">
        <f t="shared" si="0"/>
        <v>-100</v>
      </c>
      <c r="Q5" s="13">
        <f t="shared" si="0"/>
        <v>-12.91</v>
      </c>
      <c r="R5" s="15">
        <f t="shared" si="0"/>
        <v>-19.28</v>
      </c>
      <c r="S5" s="30"/>
    </row>
    <row r="6" spans="1:16" ht="25.5" customHeight="1">
      <c r="A6" s="42" t="s">
        <v>31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8" spans="1:15" ht="46.5" customHeight="1">
      <c r="A8" s="43" t="s">
        <v>36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</row>
  </sheetData>
  <sheetProtection/>
  <mergeCells count="4">
    <mergeCell ref="A1:Q1"/>
    <mergeCell ref="A6:P6"/>
    <mergeCell ref="A8:O8"/>
    <mergeCell ref="A3:A5"/>
  </mergeCells>
  <printOptions/>
  <pageMargins left="0.17" right="0.17" top="1" bottom="1" header="0.51" footer="0.51"/>
  <pageSetup horizontalDpi="600" verticalDpi="600" orientation="landscape" paperSize="9" scale="8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8"/>
  <sheetViews>
    <sheetView zoomScaleSheetLayoutView="100" zoomScalePageLayoutView="0" workbookViewId="0" topLeftCell="A1">
      <selection activeCell="F4" sqref="F4"/>
    </sheetView>
  </sheetViews>
  <sheetFormatPr defaultColWidth="9.00390625" defaultRowHeight="14.25"/>
  <cols>
    <col min="1" max="1" width="5.00390625" style="4" customWidth="1"/>
    <col min="2" max="2" width="8.375" style="4" customWidth="1"/>
    <col min="3" max="3" width="7.25390625" style="4" customWidth="1"/>
    <col min="4" max="6" width="7.25390625" style="32" customWidth="1"/>
    <col min="7" max="7" width="15.125" style="32" customWidth="1"/>
    <col min="8" max="8" width="16.50390625" style="32" customWidth="1"/>
    <col min="9" max="9" width="10.375" style="32" customWidth="1"/>
    <col min="10" max="11" width="7.25390625" style="32" customWidth="1"/>
    <col min="12" max="12" width="12.625" style="32" customWidth="1"/>
    <col min="13" max="17" width="7.25390625" style="32" customWidth="1"/>
    <col min="18" max="18" width="11.50390625" style="33" customWidth="1"/>
  </cols>
  <sheetData>
    <row r="1" spans="1:18" s="1" customFormat="1" ht="48.75" customHeight="1">
      <c r="A1" s="36" t="s">
        <v>46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27"/>
    </row>
    <row r="2" spans="1:18" s="2" customFormat="1" ht="85.5" customHeight="1">
      <c r="A2" s="5" t="s">
        <v>0</v>
      </c>
      <c r="B2" s="5" t="s">
        <v>1</v>
      </c>
      <c r="C2" s="5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19" t="s">
        <v>9</v>
      </c>
      <c r="K2" s="19" t="s">
        <v>10</v>
      </c>
      <c r="L2" s="19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5" t="s">
        <v>17</v>
      </c>
    </row>
    <row r="3" spans="1:18" s="3" customFormat="1" ht="43.5" customHeight="1">
      <c r="A3" s="40" t="s">
        <v>18</v>
      </c>
      <c r="B3" s="6" t="s">
        <v>47</v>
      </c>
      <c r="C3" s="6"/>
      <c r="D3" s="7"/>
      <c r="E3" s="7"/>
      <c r="F3" s="7"/>
      <c r="G3" s="29"/>
      <c r="H3" s="29"/>
      <c r="I3" s="13"/>
      <c r="J3" s="7"/>
      <c r="K3" s="16"/>
      <c r="L3" s="13"/>
      <c r="M3" s="13"/>
      <c r="N3" s="13"/>
      <c r="O3" s="16"/>
      <c r="P3" s="16"/>
      <c r="Q3" s="13"/>
      <c r="R3" s="15"/>
    </row>
    <row r="4" spans="1:18" s="3" customFormat="1" ht="66" customHeight="1">
      <c r="A4" s="40"/>
      <c r="B4" s="6" t="s">
        <v>19</v>
      </c>
      <c r="C4" s="6"/>
      <c r="D4" s="7"/>
      <c r="E4" s="7"/>
      <c r="F4" s="7"/>
      <c r="G4" s="31"/>
      <c r="H4" s="31"/>
      <c r="I4" s="13"/>
      <c r="J4" s="7"/>
      <c r="K4" s="16"/>
      <c r="L4" s="13"/>
      <c r="M4" s="13"/>
      <c r="N4" s="13"/>
      <c r="O4" s="16"/>
      <c r="P4" s="16"/>
      <c r="Q4" s="13"/>
      <c r="R4" s="15"/>
    </row>
    <row r="5" spans="1:18" s="3" customFormat="1" ht="43.5" customHeight="1">
      <c r="A5" s="40"/>
      <c r="B5" s="6" t="s">
        <v>20</v>
      </c>
      <c r="C5" s="9">
        <f>C3-C4</f>
        <v>0</v>
      </c>
      <c r="D5" s="9">
        <f>D3-D4</f>
        <v>0</v>
      </c>
      <c r="E5" s="9">
        <f>E3-E4</f>
        <v>0</v>
      </c>
      <c r="F5" s="9">
        <f>F3-F4</f>
        <v>0</v>
      </c>
      <c r="G5" s="26"/>
      <c r="H5" s="26"/>
      <c r="I5" s="14" t="e">
        <f>(I3-I4)/I4</f>
        <v>#DIV/0!</v>
      </c>
      <c r="J5" s="9">
        <f aca="true" t="shared" si="0" ref="J5:R5">J3-J4</f>
        <v>0</v>
      </c>
      <c r="K5" s="10">
        <f t="shared" si="0"/>
        <v>0</v>
      </c>
      <c r="L5" s="10">
        <f t="shared" si="0"/>
        <v>0</v>
      </c>
      <c r="M5" s="10">
        <f t="shared" si="0"/>
        <v>0</v>
      </c>
      <c r="N5" s="10">
        <f t="shared" si="0"/>
        <v>0</v>
      </c>
      <c r="O5" s="10">
        <f t="shared" si="0"/>
        <v>0</v>
      </c>
      <c r="P5" s="10">
        <f t="shared" si="0"/>
        <v>0</v>
      </c>
      <c r="Q5" s="13">
        <f t="shared" si="0"/>
        <v>0</v>
      </c>
      <c r="R5" s="15">
        <f t="shared" si="0"/>
        <v>0</v>
      </c>
    </row>
    <row r="6" spans="1:16" ht="25.5" customHeight="1">
      <c r="A6" s="38" t="s">
        <v>41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8" spans="1:15" ht="46.5" customHeight="1">
      <c r="A8" s="39" t="s">
        <v>21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</row>
  </sheetData>
  <sheetProtection/>
  <mergeCells count="4">
    <mergeCell ref="A1:Q1"/>
    <mergeCell ref="A6:P6"/>
    <mergeCell ref="A8:O8"/>
    <mergeCell ref="A3:A5"/>
  </mergeCells>
  <printOptions/>
  <pageMargins left="0.18" right="0.17" top="1" bottom="1" header="0.51" footer="0.51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柴良军</dc:creator>
  <cp:keywords/>
  <dc:description/>
  <cp:lastModifiedBy>admin</cp:lastModifiedBy>
  <cp:lastPrinted>2022-05-11T12:10:49Z</cp:lastPrinted>
  <dcterms:created xsi:type="dcterms:W3CDTF">2015-04-07T08:27:12Z</dcterms:created>
  <dcterms:modified xsi:type="dcterms:W3CDTF">2022-05-11T12:10:55Z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14</vt:lpwstr>
  </property>
  <property fmtid="{D5CDD505-2E9C-101B-9397-08002B2CF9AE}" pid="3" name="KSOProductBuildVer">
    <vt:lpwstr>2052-11.1.0.9208</vt:lpwstr>
  </property>
</Properties>
</file>